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-15" windowWidth="7650" windowHeight="10035" tabRatio="601"/>
  </bookViews>
  <sheets>
    <sheet name="Year 3" sheetId="1" r:id="rId1"/>
    <sheet name="log" sheetId="3" r:id="rId2"/>
  </sheets>
  <calcPr calcId="145621"/>
</workbook>
</file>

<file path=xl/calcChain.xml><?xml version="1.0" encoding="utf-8"?>
<calcChain xmlns="http://schemas.openxmlformats.org/spreadsheetml/2006/main">
  <c r="L19" i="1" l="1"/>
  <c r="K19" i="1"/>
  <c r="J19" i="1" s="1"/>
  <c r="G45" i="1"/>
  <c r="D45" i="1" s="1"/>
  <c r="G44" i="1" l="1"/>
  <c r="D44" i="1" s="1"/>
  <c r="C307" i="3"/>
  <c r="D307" i="3" s="1"/>
  <c r="C308" i="3"/>
  <c r="D308" i="3"/>
  <c r="E308" i="3"/>
  <c r="C309" i="3"/>
  <c r="E309" i="3" s="1"/>
  <c r="C310" i="3"/>
  <c r="D310" i="3"/>
  <c r="E310" i="3"/>
  <c r="C311" i="3"/>
  <c r="D311" i="3"/>
  <c r="E311" i="3"/>
  <c r="C312" i="3"/>
  <c r="D312" i="3" s="1"/>
  <c r="C313" i="3"/>
  <c r="E313" i="3" s="1"/>
  <c r="D313" i="3"/>
  <c r="C314" i="3"/>
  <c r="D314" i="3"/>
  <c r="E314" i="3"/>
  <c r="C315" i="3"/>
  <c r="D315" i="3"/>
  <c r="E315" i="3"/>
  <c r="C316" i="3"/>
  <c r="D316" i="3" s="1"/>
  <c r="C317" i="3"/>
  <c r="E317" i="3" s="1"/>
  <c r="D317" i="3"/>
  <c r="C318" i="3"/>
  <c r="D318" i="3" s="1"/>
  <c r="E318" i="3"/>
  <c r="D309" i="3" l="1"/>
  <c r="E307" i="3"/>
  <c r="E316" i="3"/>
  <c r="E312" i="3"/>
  <c r="C302" i="3"/>
  <c r="D302" i="3" s="1"/>
  <c r="C303" i="3"/>
  <c r="D303" i="3"/>
  <c r="E303" i="3"/>
  <c r="C304" i="3"/>
  <c r="D304" i="3" s="1"/>
  <c r="E304" i="3"/>
  <c r="C305" i="3"/>
  <c r="D305" i="3"/>
  <c r="E305" i="3"/>
  <c r="C306" i="3"/>
  <c r="D306" i="3" s="1"/>
  <c r="L18" i="1"/>
  <c r="K18" i="1"/>
  <c r="G43" i="1"/>
  <c r="D43" i="1" s="1"/>
  <c r="E302" i="3" l="1"/>
  <c r="E306" i="3"/>
  <c r="G42" i="1"/>
  <c r="D42" i="1" s="1"/>
  <c r="C293" i="3"/>
  <c r="D293" i="3" s="1"/>
  <c r="C294" i="3"/>
  <c r="E294" i="3" s="1"/>
  <c r="D294" i="3"/>
  <c r="C295" i="3"/>
  <c r="D295" i="3" s="1"/>
  <c r="E295" i="3"/>
  <c r="C296" i="3"/>
  <c r="D296" i="3"/>
  <c r="E296" i="3"/>
  <c r="C297" i="3"/>
  <c r="D297" i="3" s="1"/>
  <c r="C298" i="3"/>
  <c r="E298" i="3" s="1"/>
  <c r="D298" i="3"/>
  <c r="C299" i="3"/>
  <c r="D299" i="3"/>
  <c r="E299" i="3"/>
  <c r="C300" i="3"/>
  <c r="D300" i="3"/>
  <c r="E300" i="3"/>
  <c r="C301" i="3"/>
  <c r="D301" i="3" s="1"/>
  <c r="E301" i="3" l="1"/>
  <c r="E293" i="3"/>
  <c r="E297" i="3"/>
  <c r="G41" i="1"/>
  <c r="D41" i="1" s="1"/>
  <c r="C291" i="3"/>
  <c r="D291" i="3" s="1"/>
  <c r="C292" i="3"/>
  <c r="E292" i="3" s="1"/>
  <c r="J18" i="1" l="1"/>
  <c r="E291" i="3"/>
  <c r="D292" i="3"/>
  <c r="G40" i="1"/>
  <c r="D40" i="1" s="1"/>
  <c r="C284" i="3"/>
  <c r="D284" i="3"/>
  <c r="E284" i="3"/>
  <c r="C285" i="3"/>
  <c r="D285" i="3" s="1"/>
  <c r="E285" i="3"/>
  <c r="C286" i="3"/>
  <c r="E286" i="3" s="1"/>
  <c r="C287" i="3"/>
  <c r="E287" i="3" s="1"/>
  <c r="D287" i="3"/>
  <c r="C288" i="3"/>
  <c r="D288" i="3"/>
  <c r="E288" i="3"/>
  <c r="C289" i="3"/>
  <c r="D289" i="3" s="1"/>
  <c r="E289" i="3"/>
  <c r="C290" i="3"/>
  <c r="E290" i="3" s="1"/>
  <c r="D290" i="3" l="1"/>
  <c r="D286" i="3"/>
  <c r="L17" i="1"/>
  <c r="K17" i="1"/>
  <c r="G39" i="1"/>
  <c r="D39" i="1" s="1"/>
  <c r="C277" i="3"/>
  <c r="D277" i="3"/>
  <c r="E277" i="3"/>
  <c r="C278" i="3"/>
  <c r="D278" i="3" s="1"/>
  <c r="E278" i="3"/>
  <c r="C279" i="3"/>
  <c r="D279" i="3" s="1"/>
  <c r="E279" i="3"/>
  <c r="C280" i="3"/>
  <c r="D280" i="3" s="1"/>
  <c r="E280" i="3"/>
  <c r="C281" i="3"/>
  <c r="D281" i="3" s="1"/>
  <c r="C282" i="3"/>
  <c r="D282" i="3" s="1"/>
  <c r="C283" i="3"/>
  <c r="E283" i="3" s="1"/>
  <c r="D283" i="3" l="1"/>
  <c r="E281" i="3"/>
  <c r="E282" i="3"/>
  <c r="G38" i="1"/>
  <c r="D38" i="1" s="1"/>
  <c r="C268" i="3"/>
  <c r="D268" i="3" s="1"/>
  <c r="C269" i="3"/>
  <c r="D269" i="3"/>
  <c r="E269" i="3"/>
  <c r="C270" i="3"/>
  <c r="E270" i="3" s="1"/>
  <c r="C271" i="3"/>
  <c r="D271" i="3"/>
  <c r="E271" i="3"/>
  <c r="C272" i="3"/>
  <c r="D272" i="3" s="1"/>
  <c r="E272" i="3"/>
  <c r="C273" i="3"/>
  <c r="D273" i="3" s="1"/>
  <c r="C274" i="3"/>
  <c r="E274" i="3" s="1"/>
  <c r="D274" i="3"/>
  <c r="C275" i="3"/>
  <c r="D275" i="3"/>
  <c r="E275" i="3"/>
  <c r="C276" i="3"/>
  <c r="D276" i="3" s="1"/>
  <c r="E276" i="3"/>
  <c r="D270" i="3" l="1"/>
  <c r="E268" i="3"/>
  <c r="E273" i="3"/>
  <c r="J17" i="1"/>
  <c r="G37" i="1"/>
  <c r="D37" i="1" s="1"/>
  <c r="C262" i="3"/>
  <c r="D262" i="3" s="1"/>
  <c r="C263" i="3"/>
  <c r="D263" i="3"/>
  <c r="E263" i="3"/>
  <c r="C264" i="3"/>
  <c r="E264" i="3" s="1"/>
  <c r="C265" i="3"/>
  <c r="D265" i="3" s="1"/>
  <c r="C266" i="3"/>
  <c r="E266" i="3" s="1"/>
  <c r="D266" i="3"/>
  <c r="C267" i="3"/>
  <c r="D267" i="3"/>
  <c r="E267" i="3"/>
  <c r="D264" i="3" l="1"/>
  <c r="E265" i="3"/>
  <c r="E262" i="3"/>
  <c r="G36" i="1"/>
  <c r="D36" i="1" s="1"/>
  <c r="C248" i="3"/>
  <c r="D248" i="3"/>
  <c r="E248" i="3"/>
  <c r="C249" i="3"/>
  <c r="D249" i="3" s="1"/>
  <c r="E249" i="3"/>
  <c r="C250" i="3"/>
  <c r="E250" i="3" s="1"/>
  <c r="C251" i="3"/>
  <c r="E251" i="3" s="1"/>
  <c r="D251" i="3"/>
  <c r="C252" i="3"/>
  <c r="D252" i="3"/>
  <c r="E252" i="3"/>
  <c r="C253" i="3"/>
  <c r="D253" i="3" s="1"/>
  <c r="E253" i="3"/>
  <c r="C254" i="3"/>
  <c r="E254" i="3" s="1"/>
  <c r="C255" i="3"/>
  <c r="E255" i="3" s="1"/>
  <c r="D255" i="3"/>
  <c r="C256" i="3"/>
  <c r="D256" i="3"/>
  <c r="E256" i="3"/>
  <c r="C257" i="3"/>
  <c r="D257" i="3" s="1"/>
  <c r="E257" i="3"/>
  <c r="C258" i="3"/>
  <c r="E258" i="3" s="1"/>
  <c r="C259" i="3"/>
  <c r="E259" i="3" s="1"/>
  <c r="D259" i="3"/>
  <c r="C260" i="3"/>
  <c r="D260" i="3"/>
  <c r="E260" i="3"/>
  <c r="C261" i="3"/>
  <c r="D261" i="3" s="1"/>
  <c r="E261" i="3"/>
  <c r="D258" i="3" l="1"/>
  <c r="D254" i="3"/>
  <c r="D250" i="3"/>
  <c r="L16" i="1"/>
  <c r="K16" i="1"/>
  <c r="G35" i="1"/>
  <c r="D35" i="1" s="1"/>
  <c r="G34" i="1"/>
  <c r="D34" i="1" s="1"/>
  <c r="C235" i="3"/>
  <c r="E235" i="3" s="1"/>
  <c r="D235" i="3"/>
  <c r="C236" i="3"/>
  <c r="D236" i="3" s="1"/>
  <c r="E236" i="3"/>
  <c r="C237" i="3"/>
  <c r="D237" i="3"/>
  <c r="E237" i="3"/>
  <c r="C238" i="3"/>
  <c r="D238" i="3" s="1"/>
  <c r="C239" i="3"/>
  <c r="E239" i="3" s="1"/>
  <c r="D239" i="3"/>
  <c r="C240" i="3"/>
  <c r="D240" i="3" s="1"/>
  <c r="E240" i="3"/>
  <c r="C241" i="3"/>
  <c r="D241" i="3"/>
  <c r="E241" i="3"/>
  <c r="C242" i="3"/>
  <c r="D242" i="3" s="1"/>
  <c r="C243" i="3"/>
  <c r="E243" i="3" s="1"/>
  <c r="D243" i="3"/>
  <c r="C244" i="3"/>
  <c r="D244" i="3" s="1"/>
  <c r="E244" i="3"/>
  <c r="C245" i="3"/>
  <c r="D245" i="3"/>
  <c r="E245" i="3"/>
  <c r="C246" i="3"/>
  <c r="D246" i="3" s="1"/>
  <c r="C247" i="3"/>
  <c r="E247" i="3" s="1"/>
  <c r="D247" i="3"/>
  <c r="E246" i="3" l="1"/>
  <c r="E242" i="3"/>
  <c r="E238" i="3"/>
  <c r="G33" i="1"/>
  <c r="D33" i="1" s="1"/>
  <c r="C224" i="3"/>
  <c r="D224" i="3"/>
  <c r="E224" i="3"/>
  <c r="C225" i="3"/>
  <c r="D225" i="3" s="1"/>
  <c r="E225" i="3"/>
  <c r="C226" i="3"/>
  <c r="D226" i="3" s="1"/>
  <c r="E226" i="3"/>
  <c r="C227" i="3"/>
  <c r="D227" i="3" s="1"/>
  <c r="E227" i="3"/>
  <c r="C228" i="3"/>
  <c r="D228" i="3" s="1"/>
  <c r="E228" i="3"/>
  <c r="C229" i="3"/>
  <c r="D229" i="3" s="1"/>
  <c r="C230" i="3"/>
  <c r="E230" i="3" s="1"/>
  <c r="D230" i="3"/>
  <c r="C231" i="3"/>
  <c r="D231" i="3"/>
  <c r="E231" i="3"/>
  <c r="C232" i="3"/>
  <c r="D232" i="3"/>
  <c r="E232" i="3"/>
  <c r="C233" i="3"/>
  <c r="D233" i="3" s="1"/>
  <c r="C234" i="3"/>
  <c r="E234" i="3" s="1"/>
  <c r="D234" i="3"/>
  <c r="J16" i="1" l="1"/>
  <c r="E233" i="3"/>
  <c r="E229" i="3"/>
  <c r="G32" i="1"/>
  <c r="D32" i="1" s="1"/>
  <c r="C219" i="3"/>
  <c r="D219" i="3" s="1"/>
  <c r="C220" i="3"/>
  <c r="D220" i="3"/>
  <c r="E220" i="3"/>
  <c r="C221" i="3"/>
  <c r="D221" i="3" s="1"/>
  <c r="E221" i="3"/>
  <c r="C222" i="3"/>
  <c r="D222" i="3" s="1"/>
  <c r="C223" i="3"/>
  <c r="E223" i="3" s="1"/>
  <c r="D223" i="3"/>
  <c r="E222" i="3" l="1"/>
  <c r="E219" i="3"/>
  <c r="L15" i="1"/>
  <c r="K15" i="1"/>
  <c r="G31" i="1"/>
  <c r="D31" i="1" s="1"/>
  <c r="C212" i="3"/>
  <c r="D212" i="3" s="1"/>
  <c r="C213" i="3"/>
  <c r="D213" i="3"/>
  <c r="E213" i="3"/>
  <c r="C214" i="3"/>
  <c r="D214" i="3" s="1"/>
  <c r="E214" i="3"/>
  <c r="C215" i="3"/>
  <c r="D215" i="3" s="1"/>
  <c r="C216" i="3"/>
  <c r="D216" i="3" s="1"/>
  <c r="C217" i="3"/>
  <c r="D217" i="3"/>
  <c r="E217" i="3"/>
  <c r="C218" i="3"/>
  <c r="D218" i="3"/>
  <c r="E218" i="3"/>
  <c r="E215" i="3" l="1"/>
  <c r="E216" i="3"/>
  <c r="E212" i="3"/>
  <c r="G30" i="1"/>
  <c r="D30" i="1" s="1"/>
  <c r="C203" i="3"/>
  <c r="D203" i="3"/>
  <c r="E203" i="3"/>
  <c r="C204" i="3"/>
  <c r="D204" i="3"/>
  <c r="E204" i="3"/>
  <c r="C205" i="3"/>
  <c r="D205" i="3" s="1"/>
  <c r="C206" i="3"/>
  <c r="E206" i="3" s="1"/>
  <c r="D206" i="3"/>
  <c r="C207" i="3"/>
  <c r="D207" i="3"/>
  <c r="E207" i="3"/>
  <c r="C208" i="3"/>
  <c r="D208" i="3"/>
  <c r="E208" i="3"/>
  <c r="C209" i="3"/>
  <c r="E209" i="3" s="1"/>
  <c r="C210" i="3"/>
  <c r="E210" i="3" s="1"/>
  <c r="D210" i="3"/>
  <c r="C211" i="3"/>
  <c r="D211" i="3"/>
  <c r="E211" i="3"/>
  <c r="E205" i="3" l="1"/>
  <c r="D209" i="3"/>
  <c r="C186" i="3"/>
  <c r="E186" i="3" s="1"/>
  <c r="D186" i="3"/>
  <c r="C187" i="3"/>
  <c r="D187" i="3" s="1"/>
  <c r="E187" i="3"/>
  <c r="C188" i="3"/>
  <c r="D188" i="3"/>
  <c r="E188" i="3"/>
  <c r="C189" i="3"/>
  <c r="D189" i="3" s="1"/>
  <c r="C190" i="3"/>
  <c r="E190" i="3" s="1"/>
  <c r="D190" i="3"/>
  <c r="C191" i="3"/>
  <c r="D191" i="3" s="1"/>
  <c r="E191" i="3"/>
  <c r="C192" i="3"/>
  <c r="D192" i="3"/>
  <c r="E192" i="3"/>
  <c r="C193" i="3"/>
  <c r="D193" i="3" s="1"/>
  <c r="C194" i="3"/>
  <c r="E194" i="3" s="1"/>
  <c r="D194" i="3"/>
  <c r="C195" i="3"/>
  <c r="D195" i="3" s="1"/>
  <c r="E195" i="3"/>
  <c r="C196" i="3"/>
  <c r="D196" i="3"/>
  <c r="E196" i="3"/>
  <c r="C197" i="3"/>
  <c r="D197" i="3" s="1"/>
  <c r="C198" i="3"/>
  <c r="E198" i="3" s="1"/>
  <c r="D198" i="3"/>
  <c r="C199" i="3"/>
  <c r="D199" i="3" s="1"/>
  <c r="E199" i="3"/>
  <c r="C200" i="3"/>
  <c r="D200" i="3"/>
  <c r="E200" i="3"/>
  <c r="C201" i="3"/>
  <c r="D201" i="3" s="1"/>
  <c r="C202" i="3"/>
  <c r="E202" i="3" s="1"/>
  <c r="D202" i="3"/>
  <c r="G29" i="1"/>
  <c r="D29" i="1" s="1"/>
  <c r="G28" i="1"/>
  <c r="D28" i="1" s="1"/>
  <c r="E201" i="3" l="1"/>
  <c r="E197" i="3"/>
  <c r="E193" i="3"/>
  <c r="E189" i="3"/>
  <c r="J15" i="1"/>
  <c r="L14" i="1"/>
  <c r="K14" i="1"/>
  <c r="G27" i="1"/>
  <c r="D27" i="1" s="1"/>
  <c r="C179" i="3"/>
  <c r="D179" i="3" s="1"/>
  <c r="C180" i="3"/>
  <c r="E180" i="3" s="1"/>
  <c r="D180" i="3"/>
  <c r="C181" i="3"/>
  <c r="D181" i="3"/>
  <c r="E181" i="3"/>
  <c r="C182" i="3"/>
  <c r="D182" i="3"/>
  <c r="E182" i="3"/>
  <c r="C183" i="3"/>
  <c r="D183" i="3" s="1"/>
  <c r="C184" i="3"/>
  <c r="E184" i="3" s="1"/>
  <c r="D184" i="3"/>
  <c r="C185" i="3"/>
  <c r="D185" i="3"/>
  <c r="E185" i="3"/>
  <c r="E179" i="3" l="1"/>
  <c r="E183" i="3"/>
  <c r="G26" i="1"/>
  <c r="D26" i="1" s="1"/>
  <c r="C169" i="3"/>
  <c r="D169" i="3" s="1"/>
  <c r="C170" i="3"/>
  <c r="D170" i="3"/>
  <c r="E170" i="3"/>
  <c r="C171" i="3"/>
  <c r="D171" i="3" s="1"/>
  <c r="E171" i="3"/>
  <c r="C172" i="3"/>
  <c r="D172" i="3" s="1"/>
  <c r="C173" i="3"/>
  <c r="E173" i="3" s="1"/>
  <c r="D173" i="3"/>
  <c r="C174" i="3"/>
  <c r="D174" i="3"/>
  <c r="E174" i="3"/>
  <c r="C175" i="3"/>
  <c r="D175" i="3"/>
  <c r="E175" i="3"/>
  <c r="C176" i="3"/>
  <c r="D176" i="3" s="1"/>
  <c r="C177" i="3"/>
  <c r="E177" i="3" s="1"/>
  <c r="D177" i="3"/>
  <c r="C178" i="3"/>
  <c r="D178" i="3"/>
  <c r="E178" i="3"/>
  <c r="E176" i="3" l="1"/>
  <c r="E172" i="3"/>
  <c r="E169" i="3"/>
  <c r="J14" i="1"/>
  <c r="G25" i="1"/>
  <c r="D25" i="1" s="1"/>
  <c r="C167" i="3"/>
  <c r="D167" i="3" s="1"/>
  <c r="C168" i="3"/>
  <c r="E168" i="3" s="1"/>
  <c r="D168" i="3"/>
  <c r="E167" i="3" l="1"/>
  <c r="C157" i="3"/>
  <c r="D157" i="3" s="1"/>
  <c r="E157" i="3"/>
  <c r="C158" i="3"/>
  <c r="E158" i="3" s="1"/>
  <c r="D158" i="3"/>
  <c r="C159" i="3"/>
  <c r="D159" i="3" s="1"/>
  <c r="E159" i="3"/>
  <c r="C160" i="3"/>
  <c r="D160" i="3"/>
  <c r="E160" i="3"/>
  <c r="C161" i="3"/>
  <c r="D161" i="3" s="1"/>
  <c r="E161" i="3"/>
  <c r="C162" i="3"/>
  <c r="E162" i="3" s="1"/>
  <c r="D162" i="3"/>
  <c r="C163" i="3"/>
  <c r="D163" i="3" s="1"/>
  <c r="E163" i="3"/>
  <c r="C164" i="3"/>
  <c r="D164" i="3"/>
  <c r="E164" i="3"/>
  <c r="C165" i="3"/>
  <c r="D165" i="3" s="1"/>
  <c r="C166" i="3"/>
  <c r="E166" i="3" s="1"/>
  <c r="D166" i="3"/>
  <c r="G24" i="1"/>
  <c r="D24" i="1" s="1"/>
  <c r="E165" i="3" l="1"/>
  <c r="C144" i="3"/>
  <c r="D144" i="3" s="1"/>
  <c r="C145" i="3"/>
  <c r="E145" i="3" s="1"/>
  <c r="D145" i="3"/>
  <c r="C146" i="3"/>
  <c r="D146" i="3" s="1"/>
  <c r="E146" i="3"/>
  <c r="C147" i="3"/>
  <c r="D147" i="3"/>
  <c r="E147" i="3"/>
  <c r="C148" i="3"/>
  <c r="D148" i="3" s="1"/>
  <c r="C149" i="3"/>
  <c r="E149" i="3" s="1"/>
  <c r="D149" i="3"/>
  <c r="C150" i="3"/>
  <c r="D150" i="3"/>
  <c r="E150" i="3"/>
  <c r="C151" i="3"/>
  <c r="D151" i="3"/>
  <c r="E151" i="3"/>
  <c r="C152" i="3"/>
  <c r="D152" i="3" s="1"/>
  <c r="C153" i="3"/>
  <c r="E153" i="3" s="1"/>
  <c r="D153" i="3"/>
  <c r="C154" i="3"/>
  <c r="D154" i="3"/>
  <c r="E154" i="3"/>
  <c r="C155" i="3"/>
  <c r="D155" i="3"/>
  <c r="E155" i="3"/>
  <c r="C156" i="3"/>
  <c r="D156" i="3" s="1"/>
  <c r="L13" i="1"/>
  <c r="K13" i="1"/>
  <c r="G23" i="1"/>
  <c r="D23" i="1" s="1"/>
  <c r="G22" i="1"/>
  <c r="D22" i="1" s="1"/>
  <c r="G21" i="1"/>
  <c r="E156" i="3" l="1"/>
  <c r="E152" i="3"/>
  <c r="E148" i="3"/>
  <c r="E144" i="3"/>
  <c r="C133" i="3"/>
  <c r="D133" i="3" s="1"/>
  <c r="C134" i="3"/>
  <c r="D134" i="3" s="1"/>
  <c r="C135" i="3"/>
  <c r="E135" i="3" s="1"/>
  <c r="D135" i="3"/>
  <c r="C136" i="3"/>
  <c r="D136" i="3"/>
  <c r="E136" i="3"/>
  <c r="C137" i="3"/>
  <c r="D137" i="3" s="1"/>
  <c r="E137" i="3"/>
  <c r="C138" i="3"/>
  <c r="D138" i="3" s="1"/>
  <c r="C139" i="3"/>
  <c r="E139" i="3" s="1"/>
  <c r="D139" i="3"/>
  <c r="C140" i="3"/>
  <c r="D140" i="3"/>
  <c r="E140" i="3"/>
  <c r="C141" i="3"/>
  <c r="D141" i="3" s="1"/>
  <c r="E141" i="3"/>
  <c r="C142" i="3"/>
  <c r="D142" i="3" s="1"/>
  <c r="C143" i="3"/>
  <c r="E143" i="3" s="1"/>
  <c r="D143" i="3"/>
  <c r="D21" i="1"/>
  <c r="E133" i="3" l="1"/>
  <c r="E142" i="3"/>
  <c r="E138" i="3"/>
  <c r="E134" i="3"/>
  <c r="J13" i="1"/>
  <c r="G20" i="1"/>
  <c r="D20" i="1" s="1"/>
  <c r="C129" i="3"/>
  <c r="D129" i="3" s="1"/>
  <c r="C130" i="3"/>
  <c r="E130" i="3" s="1"/>
  <c r="D130" i="3"/>
  <c r="C131" i="3"/>
  <c r="D131" i="3" s="1"/>
  <c r="E131" i="3"/>
  <c r="C132" i="3"/>
  <c r="D132" i="3"/>
  <c r="E132" i="3"/>
  <c r="E129" i="3" l="1"/>
  <c r="L12" i="1"/>
  <c r="K12" i="1"/>
  <c r="G19" i="1"/>
  <c r="D19" i="1" s="1"/>
  <c r="C119" i="3"/>
  <c r="D119" i="3" s="1"/>
  <c r="C120" i="3"/>
  <c r="D120" i="3" s="1"/>
  <c r="C121" i="3"/>
  <c r="D121" i="3"/>
  <c r="E121" i="3"/>
  <c r="C122" i="3"/>
  <c r="D122" i="3" s="1"/>
  <c r="E122" i="3"/>
  <c r="C123" i="3"/>
  <c r="D123" i="3" s="1"/>
  <c r="C124" i="3"/>
  <c r="E124" i="3" s="1"/>
  <c r="D124" i="3"/>
  <c r="C125" i="3"/>
  <c r="D125" i="3"/>
  <c r="E125" i="3"/>
  <c r="C126" i="3"/>
  <c r="D126" i="3" s="1"/>
  <c r="E126" i="3"/>
  <c r="C127" i="3"/>
  <c r="D127" i="3" s="1"/>
  <c r="C128" i="3"/>
  <c r="E128" i="3" s="1"/>
  <c r="D128" i="3"/>
  <c r="E127" i="3" l="1"/>
  <c r="E123" i="3"/>
  <c r="E119" i="3"/>
  <c r="E120" i="3"/>
  <c r="G18" i="1"/>
  <c r="D18" i="1" s="1"/>
  <c r="C109" i="3"/>
  <c r="D109" i="3" s="1"/>
  <c r="C110" i="3"/>
  <c r="E110" i="3" s="1"/>
  <c r="D110" i="3"/>
  <c r="C111" i="3"/>
  <c r="D111" i="3"/>
  <c r="E111" i="3"/>
  <c r="C112" i="3"/>
  <c r="D112" i="3"/>
  <c r="E112" i="3"/>
  <c r="C113" i="3"/>
  <c r="D113" i="3" s="1"/>
  <c r="C114" i="3"/>
  <c r="E114" i="3" s="1"/>
  <c r="D114" i="3"/>
  <c r="C115" i="3"/>
  <c r="D115" i="3"/>
  <c r="E115" i="3"/>
  <c r="C116" i="3"/>
  <c r="D116" i="3"/>
  <c r="E116" i="3"/>
  <c r="C117" i="3"/>
  <c r="D117" i="3" s="1"/>
  <c r="C118" i="3"/>
  <c r="E118" i="3" s="1"/>
  <c r="D118" i="3"/>
  <c r="E109" i="3" l="1"/>
  <c r="E117" i="3"/>
  <c r="E113" i="3"/>
  <c r="G17" i="1"/>
  <c r="D17" i="1" s="1"/>
  <c r="G16" i="1"/>
  <c r="D16" i="1" s="1"/>
  <c r="C94" i="3"/>
  <c r="D94" i="3" s="1"/>
  <c r="C95" i="3"/>
  <c r="E95" i="3" s="1"/>
  <c r="D95" i="3"/>
  <c r="C96" i="3"/>
  <c r="D96" i="3"/>
  <c r="E96" i="3"/>
  <c r="C97" i="3"/>
  <c r="D97" i="3"/>
  <c r="E97" i="3"/>
  <c r="C98" i="3"/>
  <c r="D98" i="3" s="1"/>
  <c r="C99" i="3"/>
  <c r="E99" i="3" s="1"/>
  <c r="D99" i="3"/>
  <c r="C100" i="3"/>
  <c r="D100" i="3"/>
  <c r="E100" i="3"/>
  <c r="C101" i="3"/>
  <c r="D101" i="3"/>
  <c r="E101" i="3"/>
  <c r="C102" i="3"/>
  <c r="D102" i="3" s="1"/>
  <c r="C103" i="3"/>
  <c r="E103" i="3" s="1"/>
  <c r="D103" i="3"/>
  <c r="C104" i="3"/>
  <c r="D104" i="3"/>
  <c r="E104" i="3"/>
  <c r="C105" i="3"/>
  <c r="D105" i="3"/>
  <c r="E105" i="3"/>
  <c r="C106" i="3"/>
  <c r="D106" i="3" s="1"/>
  <c r="C107" i="3"/>
  <c r="E107" i="3" s="1"/>
  <c r="D107" i="3"/>
  <c r="C108" i="3"/>
  <c r="D108" i="3"/>
  <c r="E108" i="3"/>
  <c r="J12" i="1" l="1"/>
  <c r="E94" i="3"/>
  <c r="E106" i="3"/>
  <c r="E102" i="3"/>
  <c r="E98" i="3"/>
  <c r="C86" i="3"/>
  <c r="D86" i="3" s="1"/>
  <c r="C87" i="3"/>
  <c r="E87" i="3" s="1"/>
  <c r="D87" i="3"/>
  <c r="C88" i="3"/>
  <c r="D88" i="3" s="1"/>
  <c r="C89" i="3"/>
  <c r="D89" i="3" s="1"/>
  <c r="C90" i="3"/>
  <c r="D90" i="3" s="1"/>
  <c r="C91" i="3"/>
  <c r="E91" i="3" s="1"/>
  <c r="C92" i="3"/>
  <c r="D92" i="3"/>
  <c r="E92" i="3"/>
  <c r="C93" i="3"/>
  <c r="D93" i="3" s="1"/>
  <c r="E93" i="3"/>
  <c r="L11" i="1"/>
  <c r="K11" i="1"/>
  <c r="G15" i="1"/>
  <c r="D15" i="1" s="1"/>
  <c r="D91" i="3" l="1"/>
  <c r="E89" i="3"/>
  <c r="E88" i="3"/>
  <c r="E86" i="3"/>
  <c r="E90" i="3"/>
  <c r="G14" i="1"/>
  <c r="D14" i="1" s="1"/>
  <c r="C79" i="3"/>
  <c r="D79" i="3" s="1"/>
  <c r="C80" i="3"/>
  <c r="D80" i="3"/>
  <c r="E80" i="3"/>
  <c r="C81" i="3"/>
  <c r="D81" i="3" s="1"/>
  <c r="C82" i="3"/>
  <c r="D82" i="3" s="1"/>
  <c r="C83" i="3"/>
  <c r="E83" i="3" s="1"/>
  <c r="D83" i="3"/>
  <c r="C84" i="3"/>
  <c r="D84" i="3"/>
  <c r="E84" i="3"/>
  <c r="C85" i="3"/>
  <c r="D85" i="3" s="1"/>
  <c r="E85" i="3" l="1"/>
  <c r="E81" i="3"/>
  <c r="E82" i="3"/>
  <c r="E79" i="3"/>
  <c r="C74" i="3"/>
  <c r="D74" i="3" s="1"/>
  <c r="C75" i="3"/>
  <c r="D75" i="3"/>
  <c r="E75" i="3"/>
  <c r="C76" i="3"/>
  <c r="D76" i="3" s="1"/>
  <c r="E76" i="3"/>
  <c r="C77" i="3"/>
  <c r="D77" i="3" s="1"/>
  <c r="C78" i="3"/>
  <c r="E78" i="3" s="1"/>
  <c r="G13" i="1"/>
  <c r="D13" i="1" s="1"/>
  <c r="D78" i="3" l="1"/>
  <c r="E77" i="3"/>
  <c r="E74" i="3"/>
  <c r="J11" i="1"/>
  <c r="C64" i="3"/>
  <c r="D64" i="3" s="1"/>
  <c r="C65" i="3"/>
  <c r="E65" i="3" s="1"/>
  <c r="C66" i="3"/>
  <c r="D66" i="3" s="1"/>
  <c r="C67" i="3"/>
  <c r="E67" i="3" s="1"/>
  <c r="D67" i="3"/>
  <c r="C68" i="3"/>
  <c r="D68" i="3" s="1"/>
  <c r="C69" i="3"/>
  <c r="E69" i="3" s="1"/>
  <c r="D69" i="3"/>
  <c r="C70" i="3"/>
  <c r="D70" i="3"/>
  <c r="E70" i="3"/>
  <c r="C71" i="3"/>
  <c r="D71" i="3" s="1"/>
  <c r="C72" i="3"/>
  <c r="D72" i="3" s="1"/>
  <c r="C73" i="3"/>
  <c r="E73" i="3" s="1"/>
  <c r="G12" i="1"/>
  <c r="D12" i="1" s="1"/>
  <c r="D65" i="3" l="1"/>
  <c r="E71" i="3"/>
  <c r="E66" i="3"/>
  <c r="D73" i="3"/>
  <c r="E64" i="3"/>
  <c r="E72" i="3"/>
  <c r="E68" i="3"/>
  <c r="L10" i="1"/>
  <c r="K10" i="1"/>
  <c r="G11" i="1"/>
  <c r="D11" i="1" s="1"/>
  <c r="G10" i="1"/>
  <c r="D10" i="1" s="1"/>
  <c r="C51" i="3"/>
  <c r="D51" i="3" s="1"/>
  <c r="C52" i="3"/>
  <c r="E52" i="3" s="1"/>
  <c r="D52" i="3"/>
  <c r="C53" i="3"/>
  <c r="E53" i="3" s="1"/>
  <c r="D53" i="3"/>
  <c r="C54" i="3"/>
  <c r="D54" i="3" s="1"/>
  <c r="C55" i="3"/>
  <c r="D55" i="3" s="1"/>
  <c r="C56" i="3"/>
  <c r="E56" i="3" s="1"/>
  <c r="D56" i="3"/>
  <c r="C57" i="3"/>
  <c r="E57" i="3" s="1"/>
  <c r="D57" i="3"/>
  <c r="C58" i="3"/>
  <c r="D58" i="3" s="1"/>
  <c r="C59" i="3"/>
  <c r="D59" i="3" s="1"/>
  <c r="C60" i="3"/>
  <c r="E60" i="3" s="1"/>
  <c r="D60" i="3"/>
  <c r="C61" i="3"/>
  <c r="E61" i="3" s="1"/>
  <c r="D61" i="3"/>
  <c r="C62" i="3"/>
  <c r="D62" i="3" s="1"/>
  <c r="C63" i="3"/>
  <c r="D63" i="3" s="1"/>
  <c r="E62" i="3" l="1"/>
  <c r="E58" i="3"/>
  <c r="E54" i="3"/>
  <c r="E63" i="3"/>
  <c r="E59" i="3"/>
  <c r="E55" i="3"/>
  <c r="E51" i="3"/>
  <c r="G9" i="1"/>
  <c r="D9" i="1" s="1"/>
  <c r="C46" i="3"/>
  <c r="D46" i="3"/>
  <c r="E46" i="3"/>
  <c r="C47" i="3"/>
  <c r="D47" i="3" s="1"/>
  <c r="C48" i="3"/>
  <c r="E48" i="3" s="1"/>
  <c r="D48" i="3"/>
  <c r="C49" i="3"/>
  <c r="E49" i="3" s="1"/>
  <c r="D49" i="3"/>
  <c r="C50" i="3"/>
  <c r="D50" i="3" s="1"/>
  <c r="E50" i="3"/>
  <c r="J10" i="1" l="1"/>
  <c r="E47" i="3"/>
  <c r="C33" i="3"/>
  <c r="D33" i="3" s="1"/>
  <c r="C34" i="3"/>
  <c r="E34" i="3" s="1"/>
  <c r="D34" i="3"/>
  <c r="C35" i="3"/>
  <c r="E35" i="3" s="1"/>
  <c r="D35" i="3"/>
  <c r="C36" i="3"/>
  <c r="D36" i="3"/>
  <c r="E36" i="3"/>
  <c r="C37" i="3"/>
  <c r="D37" i="3" s="1"/>
  <c r="C38" i="3"/>
  <c r="E38" i="3" s="1"/>
  <c r="D38" i="3"/>
  <c r="C39" i="3"/>
  <c r="E39" i="3" s="1"/>
  <c r="C40" i="3"/>
  <c r="E40" i="3" s="1"/>
  <c r="D40" i="3"/>
  <c r="C41" i="3"/>
  <c r="D41" i="3" s="1"/>
  <c r="C42" i="3"/>
  <c r="E42" i="3" s="1"/>
  <c r="D42" i="3"/>
  <c r="C43" i="3"/>
  <c r="D43" i="3"/>
  <c r="E43" i="3"/>
  <c r="C44" i="3"/>
  <c r="E44" i="3" s="1"/>
  <c r="C45" i="3"/>
  <c r="D45" i="3" s="1"/>
  <c r="G8" i="1"/>
  <c r="D8" i="1" s="1"/>
  <c r="D44" i="3" l="1"/>
  <c r="D39" i="3"/>
  <c r="E45" i="3"/>
  <c r="E33" i="3"/>
  <c r="E41" i="3"/>
  <c r="E37" i="3"/>
  <c r="L9" i="1"/>
  <c r="K9" i="1"/>
  <c r="C31" i="3" l="1"/>
  <c r="D31" i="3" s="1"/>
  <c r="C32" i="3"/>
  <c r="D32" i="3" s="1"/>
  <c r="E32" i="3"/>
  <c r="G7" i="1"/>
  <c r="D7" i="1" s="1"/>
  <c r="E31" i="3" l="1"/>
  <c r="C22" i="3"/>
  <c r="D22" i="3" s="1"/>
  <c r="C23" i="3"/>
  <c r="E23" i="3" s="1"/>
  <c r="D23" i="3"/>
  <c r="C24" i="3"/>
  <c r="D24" i="3" s="1"/>
  <c r="C25" i="3"/>
  <c r="D25" i="3" s="1"/>
  <c r="C26" i="3"/>
  <c r="E26" i="3" s="1"/>
  <c r="D26" i="3"/>
  <c r="C27" i="3"/>
  <c r="D27" i="3"/>
  <c r="E27" i="3"/>
  <c r="C28" i="3"/>
  <c r="D28" i="3" s="1"/>
  <c r="C29" i="3"/>
  <c r="D29" i="3" s="1"/>
  <c r="C30" i="3"/>
  <c r="E30" i="3" s="1"/>
  <c r="D30" i="3"/>
  <c r="G6" i="1"/>
  <c r="D6" i="1" s="1"/>
  <c r="E28" i="3" l="1"/>
  <c r="E24" i="3"/>
  <c r="E29" i="3"/>
  <c r="E25" i="3"/>
  <c r="E22" i="3"/>
  <c r="C14" i="3"/>
  <c r="D14" i="3" s="1"/>
  <c r="C15" i="3"/>
  <c r="E15" i="3" s="1"/>
  <c r="D15" i="3"/>
  <c r="C16" i="3"/>
  <c r="D16" i="3" s="1"/>
  <c r="E16" i="3"/>
  <c r="C17" i="3"/>
  <c r="D17" i="3" s="1"/>
  <c r="C18" i="3"/>
  <c r="E18" i="3" s="1"/>
  <c r="D18" i="3"/>
  <c r="C19" i="3"/>
  <c r="E19" i="3" s="1"/>
  <c r="D19" i="3"/>
  <c r="C20" i="3"/>
  <c r="D20" i="3"/>
  <c r="E20" i="3"/>
  <c r="C21" i="3"/>
  <c r="D21" i="3" s="1"/>
  <c r="J9" i="1"/>
  <c r="E17" i="3" l="1"/>
  <c r="E21" i="3"/>
  <c r="E14" i="3"/>
  <c r="G5" i="1" l="1"/>
  <c r="D5" i="1" s="1"/>
  <c r="G4" i="1" l="1"/>
  <c r="D4" i="1" s="1"/>
  <c r="C3" i="3" l="1"/>
  <c r="D3" i="3" s="1"/>
  <c r="C4" i="3"/>
  <c r="E4" i="3" s="1"/>
  <c r="C5" i="3"/>
  <c r="D5" i="3" s="1"/>
  <c r="C6" i="3"/>
  <c r="D6" i="3" s="1"/>
  <c r="C7" i="3"/>
  <c r="D7" i="3" s="1"/>
  <c r="C8" i="3"/>
  <c r="E8" i="3" s="1"/>
  <c r="C9" i="3"/>
  <c r="E9" i="3" s="1"/>
  <c r="C10" i="3"/>
  <c r="D10" i="3" s="1"/>
  <c r="C11" i="3"/>
  <c r="D11" i="3" s="1"/>
  <c r="C12" i="3"/>
  <c r="E12" i="3" s="1"/>
  <c r="C13" i="3"/>
  <c r="E13" i="3" s="1"/>
  <c r="D12" i="3" l="1"/>
  <c r="D9" i="3"/>
  <c r="E10" i="3"/>
  <c r="E5" i="3"/>
  <c r="E6" i="3"/>
  <c r="D13" i="3"/>
  <c r="D8" i="3"/>
  <c r="D4" i="3"/>
  <c r="E11" i="3"/>
  <c r="E3" i="3"/>
  <c r="E7" i="3"/>
  <c r="G3" i="1" l="1"/>
  <c r="D3" i="1" l="1"/>
  <c r="K21" i="1"/>
  <c r="L21" i="1"/>
  <c r="J21" i="1" l="1"/>
</calcChain>
</file>

<file path=xl/sharedStrings.xml><?xml version="1.0" encoding="utf-8"?>
<sst xmlns="http://schemas.openxmlformats.org/spreadsheetml/2006/main" count="20" uniqueCount="19">
  <si>
    <t>Date</t>
  </si>
  <si>
    <t>MPG shown</t>
  </si>
  <si>
    <t>MPG calc'd</t>
  </si>
  <si>
    <t>Lifetime MPG</t>
  </si>
  <si>
    <t>Total Miles</t>
  </si>
  <si>
    <t>Total Gallons</t>
  </si>
  <si>
    <t>Gallons</t>
  </si>
  <si>
    <t>TOTAL</t>
  </si>
  <si>
    <t>Miles</t>
  </si>
  <si>
    <t>MPG</t>
  </si>
  <si>
    <r>
      <t xml:space="preserve">  Location:  </t>
    </r>
    <r>
      <rPr>
        <b/>
        <i/>
        <sz val="10"/>
        <color indexed="16"/>
        <rFont val="Arial"/>
        <family val="2"/>
      </rPr>
      <t>MINNESOTA</t>
    </r>
    <r>
      <rPr>
        <sz val="10"/>
        <rFont val="Arial"/>
        <family val="2"/>
      </rPr>
      <t xml:space="preserve">         Oil:  </t>
    </r>
    <r>
      <rPr>
        <b/>
        <i/>
        <sz val="10"/>
        <color indexed="16"/>
        <rFont val="Arial"/>
        <family val="2"/>
      </rPr>
      <t>0W-20 SYNTHETIC</t>
    </r>
    <r>
      <rPr>
        <sz val="10"/>
        <rFont val="Arial"/>
        <family val="2"/>
      </rPr>
      <t xml:space="preserve">         Driving:  </t>
    </r>
    <r>
      <rPr>
        <b/>
        <i/>
        <sz val="10"/>
        <color indexed="16"/>
        <rFont val="Arial"/>
        <family val="2"/>
      </rPr>
      <t>MIX of City, Suburb, and Highway</t>
    </r>
  </si>
  <si>
    <r>
      <t xml:space="preserve">  </t>
    </r>
    <r>
      <rPr>
        <sz val="10"/>
        <rFont val="Arial"/>
        <family val="2"/>
      </rPr>
      <t xml:space="preserve">Fuel:  </t>
    </r>
    <r>
      <rPr>
        <b/>
        <i/>
        <sz val="10"/>
        <color indexed="16"/>
        <rFont val="Arial"/>
        <family val="2"/>
      </rPr>
      <t>Low-Sulfur E10  (10% ethanol, 90% gas)</t>
    </r>
  </si>
  <si>
    <t>MILES</t>
  </si>
  <si>
    <t>ODO</t>
  </si>
  <si>
    <t>DATE</t>
  </si>
  <si>
    <t>&lt;= 35</t>
  </si>
  <si>
    <t>&gt; 35</t>
  </si>
  <si>
    <r>
      <t xml:space="preserve">  </t>
    </r>
    <r>
      <rPr>
        <sz val="10"/>
        <rFont val="Arial"/>
        <family val="2"/>
      </rPr>
      <t xml:space="preserve">Tires:  </t>
    </r>
    <r>
      <rPr>
        <b/>
        <i/>
        <sz val="10"/>
        <color indexed="16"/>
        <rFont val="Arial"/>
        <family val="2"/>
      </rPr>
      <t xml:space="preserve">Factory  at  44/42 PSI   </t>
    </r>
    <r>
      <rPr>
        <i/>
        <sz val="10"/>
        <color indexed="16"/>
        <rFont val="Arial"/>
        <family val="2"/>
      </rPr>
      <t>(replaced at 35,112 miles)</t>
    </r>
  </si>
  <si>
    <t xml:space="preserve">  2010 Prius  -  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</si>
</sst>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m/dd/yyyy"/>
    <numFmt numFmtId="166" formatCode="0.000"/>
    <numFmt numFmtId="167" formatCode="_(* #,##0_);_(* \(#,##0\);_(* &quot;-&quot;??_);_(@_)"/>
    <numFmt numFmtId="168" formatCode="[$-409]ddd\ \-\ mmm\ dd"/>
    <numFmt numFmtId="169" formatCode="_(* #,##0.0_);_(* \(#,##0.0\);_(* &quot;-&quot;??_);_(@_)"/>
    <numFmt numFmtId="170" formatCode="mmm\ \ \ yy"/>
  </numFmts>
  <fonts count="30" x14ac:knownFonts="1">
    <font>
      <sz val="10"/>
      <name val="Arial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b/>
      <sz val="18"/>
      <color indexed="53"/>
      <name val="Arial"/>
      <family val="2"/>
    </font>
    <font>
      <sz val="18"/>
      <color indexed="53"/>
      <name val="Arial"/>
      <family val="2"/>
    </font>
    <font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C00000"/>
      <name val="Arial"/>
      <family val="2"/>
    </font>
    <font>
      <sz val="10"/>
      <color rgb="FF0000FF"/>
      <name val="Arial"/>
      <family val="2"/>
    </font>
    <font>
      <i/>
      <sz val="10"/>
      <color rgb="FFC00000"/>
      <name val="Arial"/>
      <family val="2"/>
    </font>
    <font>
      <i/>
      <sz val="8"/>
      <color rgb="FFC00000"/>
      <name val="Arial"/>
      <family val="2"/>
    </font>
    <font>
      <i/>
      <sz val="8"/>
      <color rgb="FF008000"/>
      <name val="Arial"/>
      <family val="2"/>
    </font>
    <font>
      <i/>
      <sz val="8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rgb="FF6600FF"/>
      <name val="Arial"/>
      <family val="2"/>
    </font>
    <font>
      <sz val="10"/>
      <color rgb="FF6600FF"/>
      <name val="Arial"/>
      <family val="2"/>
    </font>
    <font>
      <i/>
      <sz val="10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i/>
      <sz val="10"/>
      <color rgb="FF7800CD"/>
      <name val="Arial"/>
      <family val="2"/>
    </font>
    <font>
      <i/>
      <sz val="8"/>
      <color rgb="FF7800CD"/>
      <name val="Arial"/>
      <family val="2"/>
    </font>
    <font>
      <sz val="10"/>
      <color rgb="FF7800CD"/>
      <name val="Arial"/>
      <family val="2"/>
    </font>
    <font>
      <b/>
      <sz val="10"/>
      <color rgb="FF7800CD"/>
      <name val="Arial"/>
      <family val="2"/>
    </font>
    <font>
      <i/>
      <sz val="10"/>
      <color indexed="16"/>
      <name val="Arial"/>
      <family val="2"/>
    </font>
    <font>
      <i/>
      <sz val="10"/>
      <color rgb="FFA500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43" fontId="3" fillId="0" borderId="0" applyFont="0" applyFill="0" applyBorder="0" applyAlignment="0" applyProtection="0"/>
    <xf numFmtId="0" fontId="3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/>
    <xf numFmtId="0" fontId="0" fillId="0" borderId="0" xfId="0" applyNumberFormat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0" fontId="0" fillId="2" borderId="0" xfId="0" applyFill="1" applyBorder="1" applyAlignment="1">
      <alignment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2" borderId="0" xfId="0" applyFont="1" applyFill="1" applyBorder="1"/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67" fontId="3" fillId="0" borderId="0" xfId="3" applyNumberFormat="1" applyBorder="1"/>
    <xf numFmtId="167" fontId="3" fillId="0" borderId="0" xfId="2" applyNumberFormat="1" applyFont="1"/>
    <xf numFmtId="168" fontId="3" fillId="0" borderId="0" xfId="3" applyNumberFormat="1" applyBorder="1"/>
    <xf numFmtId="169" fontId="14" fillId="0" borderId="0" xfId="2" applyNumberFormat="1" applyFont="1" applyBorder="1" applyAlignment="1"/>
    <xf numFmtId="167" fontId="15" fillId="0" borderId="0" xfId="2" applyNumberFormat="1" applyFont="1" applyBorder="1" applyAlignment="1"/>
    <xf numFmtId="0" fontId="14" fillId="0" borderId="0" xfId="0" applyFont="1"/>
    <xf numFmtId="43" fontId="15" fillId="0" borderId="0" xfId="0" applyNumberFormat="1" applyFont="1"/>
    <xf numFmtId="0" fontId="0" fillId="0" borderId="0" xfId="0" applyAlignment="1">
      <alignment vertical="top"/>
    </xf>
    <xf numFmtId="167" fontId="3" fillId="0" borderId="0" xfId="2" applyNumberFormat="1" applyFont="1" applyAlignment="1">
      <alignment vertical="top"/>
    </xf>
    <xf numFmtId="0" fontId="16" fillId="0" borderId="0" xfId="0" applyFont="1"/>
    <xf numFmtId="0" fontId="17" fillId="0" borderId="0" xfId="0" applyFont="1"/>
    <xf numFmtId="167" fontId="3" fillId="0" borderId="0" xfId="2" applyNumberFormat="1" applyFont="1" applyBorder="1"/>
    <xf numFmtId="164" fontId="18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 vertical="top"/>
    </xf>
    <xf numFmtId="165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0" fontId="24" fillId="0" borderId="5" xfId="0" applyFont="1" applyFill="1" applyBorder="1" applyAlignment="1">
      <alignment horizontal="right" vertical="top"/>
    </xf>
    <xf numFmtId="0" fontId="24" fillId="0" borderId="0" xfId="0" applyFont="1"/>
    <xf numFmtId="167" fontId="24" fillId="0" borderId="0" xfId="2" applyNumberFormat="1" applyFont="1"/>
    <xf numFmtId="3" fontId="26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7" fontId="3" fillId="0" borderId="0" xfId="2" applyNumberFormat="1" applyFont="1" applyBorder="1" applyAlignment="1">
      <alignment vertical="top"/>
    </xf>
    <xf numFmtId="167" fontId="20" fillId="0" borderId="0" xfId="3" applyNumberFormat="1" applyFont="1" applyBorder="1"/>
    <xf numFmtId="0" fontId="0" fillId="0" borderId="0" xfId="0" applyBorder="1"/>
    <xf numFmtId="170" fontId="1" fillId="0" borderId="2" xfId="0" applyNumberFormat="1" applyFont="1" applyBorder="1" applyAlignment="1">
      <alignment horizontal="center"/>
    </xf>
    <xf numFmtId="170" fontId="1" fillId="0" borderId="3" xfId="0" applyNumberFormat="1" applyFont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7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167" fontId="12" fillId="0" borderId="0" xfId="2" applyNumberFormat="1" applyFont="1" applyBorder="1"/>
    <xf numFmtId="167" fontId="11" fillId="0" borderId="0" xfId="2" applyNumberFormat="1" applyFont="1" applyBorder="1"/>
    <xf numFmtId="0" fontId="10" fillId="0" borderId="0" xfId="0" applyFont="1" applyBorder="1"/>
    <xf numFmtId="0" fontId="15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43" fontId="15" fillId="0" borderId="0" xfId="0" applyNumberFormat="1" applyFont="1" applyBorder="1"/>
    <xf numFmtId="0" fontId="14" fillId="0" borderId="0" xfId="0" applyFont="1" applyBorder="1"/>
    <xf numFmtId="167" fontId="16" fillId="0" borderId="0" xfId="2" applyNumberFormat="1" applyFont="1" applyBorder="1" applyAlignment="1">
      <alignment vertical="top"/>
    </xf>
    <xf numFmtId="43" fontId="25" fillId="0" borderId="0" xfId="0" applyNumberFormat="1" applyFont="1" applyBorder="1"/>
    <xf numFmtId="43" fontId="25" fillId="0" borderId="0" xfId="0" applyNumberFormat="1" applyFont="1" applyBorder="1" applyAlignment="1">
      <alignment vertical="top"/>
    </xf>
    <xf numFmtId="0" fontId="24" fillId="0" borderId="4" xfId="0" applyFont="1" applyBorder="1"/>
    <xf numFmtId="0" fontId="24" fillId="0" borderId="0" xfId="0" applyFont="1" applyFill="1" applyBorder="1" applyAlignment="1">
      <alignment horizontal="right"/>
    </xf>
    <xf numFmtId="0" fontId="24" fillId="0" borderId="0" xfId="0" applyFont="1" applyBorder="1"/>
    <xf numFmtId="3" fontId="24" fillId="0" borderId="0" xfId="0" applyNumberFormat="1" applyFont="1" applyBorder="1"/>
    <xf numFmtId="0" fontId="29" fillId="0" borderId="5" xfId="0" applyFont="1" applyFill="1" applyBorder="1" applyAlignment="1">
      <alignment horizontal="right" vertical="top"/>
    </xf>
    <xf numFmtId="0" fontId="29" fillId="0" borderId="0" xfId="0" applyFont="1"/>
    <xf numFmtId="0" fontId="29" fillId="0" borderId="4" xfId="0" applyFont="1" applyBorder="1"/>
    <xf numFmtId="167" fontId="29" fillId="0" borderId="0" xfId="2" applyNumberFormat="1" applyFont="1"/>
    <xf numFmtId="0" fontId="29" fillId="0" borderId="0" xfId="0" applyFont="1" applyFill="1" applyBorder="1" applyAlignment="1">
      <alignment horizontal="right"/>
    </xf>
    <xf numFmtId="0" fontId="29" fillId="0" borderId="0" xfId="0" applyFont="1" applyBorder="1"/>
    <xf numFmtId="3" fontId="29" fillId="0" borderId="0" xfId="0" applyNumberFormat="1" applyFont="1" applyBorder="1"/>
    <xf numFmtId="167" fontId="3" fillId="0" borderId="4" xfId="3" applyNumberFormat="1" applyBorder="1"/>
    <xf numFmtId="164" fontId="2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right" vertical="top"/>
    </xf>
  </cellXfs>
  <cellStyles count="4">
    <cellStyle name="Comma 2" xfId="2"/>
    <cellStyle name="Normal" xfId="0" builtinId="0"/>
    <cellStyle name="Normal 2" xfId="1"/>
    <cellStyle name="Normal 2 2" xfId="3"/>
  </cellStyles>
  <dxfs count="0"/>
  <tableStyles count="0" defaultTableStyle="TableStyleMedium9" defaultPivotStyle="PivotStyleLight16"/>
  <colors>
    <mruColors>
      <color rgb="FFA50021"/>
      <color rgb="FF7800CD"/>
      <color rgb="FFF56900"/>
      <color rgb="FF008000"/>
      <color rgb="FF00863D"/>
      <color rgb="FF8700E6"/>
      <color rgb="FF8C00F5"/>
      <color rgb="FF6600FF"/>
      <color rgb="FF9900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99675040620046E-2"/>
          <c:y val="0.13868036232313066"/>
          <c:w val="0.88848300212473441"/>
          <c:h val="0.70046186087202622"/>
        </c:manualLayout>
      </c:layout>
      <c:lineChart>
        <c:grouping val="standard"/>
        <c:varyColors val="0"/>
        <c:ser>
          <c:idx val="0"/>
          <c:order val="0"/>
          <c:tx>
            <c:strRef>
              <c:f>'Year 3'!$B$2</c:f>
              <c:strCache>
                <c:ptCount val="1"/>
                <c:pt idx="0">
                  <c:v>MPG shown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'Year 3'!$A$3:$A$45</c:f>
              <c:numCache>
                <c:formatCode>m/dd/yyyy</c:formatCode>
                <c:ptCount val="43"/>
                <c:pt idx="0">
                  <c:v>40663</c:v>
                </c:pt>
                <c:pt idx="1">
                  <c:v>40673</c:v>
                </c:pt>
                <c:pt idx="2">
                  <c:v>40684</c:v>
                </c:pt>
                <c:pt idx="3">
                  <c:v>40690</c:v>
                </c:pt>
                <c:pt idx="4">
                  <c:v>40694</c:v>
                </c:pt>
                <c:pt idx="5">
                  <c:v>40702</c:v>
                </c:pt>
                <c:pt idx="6">
                  <c:v>40712</c:v>
                </c:pt>
                <c:pt idx="7">
                  <c:v>40720</c:v>
                </c:pt>
                <c:pt idx="8">
                  <c:v>40724</c:v>
                </c:pt>
                <c:pt idx="9">
                  <c:v>40730</c:v>
                </c:pt>
                <c:pt idx="10">
                  <c:v>40740</c:v>
                </c:pt>
                <c:pt idx="11">
                  <c:v>40746</c:v>
                </c:pt>
                <c:pt idx="12">
                  <c:v>40755</c:v>
                </c:pt>
                <c:pt idx="13">
                  <c:v>40764</c:v>
                </c:pt>
                <c:pt idx="14">
                  <c:v>40770</c:v>
                </c:pt>
                <c:pt idx="15">
                  <c:v>40779</c:v>
                </c:pt>
                <c:pt idx="16">
                  <c:v>40786</c:v>
                </c:pt>
                <c:pt idx="17">
                  <c:v>40794</c:v>
                </c:pt>
                <c:pt idx="18">
                  <c:v>40802</c:v>
                </c:pt>
                <c:pt idx="19">
                  <c:v>40810</c:v>
                </c:pt>
                <c:pt idx="20">
                  <c:v>40816</c:v>
                </c:pt>
                <c:pt idx="21">
                  <c:v>40821</c:v>
                </c:pt>
                <c:pt idx="22">
                  <c:v>40830</c:v>
                </c:pt>
                <c:pt idx="23">
                  <c:v>40840</c:v>
                </c:pt>
                <c:pt idx="24">
                  <c:v>40847</c:v>
                </c:pt>
                <c:pt idx="25">
                  <c:v>40855</c:v>
                </c:pt>
                <c:pt idx="26">
                  <c:v>40863</c:v>
                </c:pt>
                <c:pt idx="27">
                  <c:v>40872</c:v>
                </c:pt>
                <c:pt idx="28">
                  <c:v>40877</c:v>
                </c:pt>
                <c:pt idx="29">
                  <c:v>40885</c:v>
                </c:pt>
                <c:pt idx="30">
                  <c:v>40892</c:v>
                </c:pt>
                <c:pt idx="31">
                  <c:v>40901</c:v>
                </c:pt>
                <c:pt idx="32">
                  <c:v>40908</c:v>
                </c:pt>
                <c:pt idx="33">
                  <c:v>40918</c:v>
                </c:pt>
                <c:pt idx="34">
                  <c:v>40926</c:v>
                </c:pt>
                <c:pt idx="35">
                  <c:v>40935</c:v>
                </c:pt>
                <c:pt idx="36">
                  <c:v>40939</c:v>
                </c:pt>
                <c:pt idx="37">
                  <c:v>40948</c:v>
                </c:pt>
                <c:pt idx="38">
                  <c:v>40954</c:v>
                </c:pt>
                <c:pt idx="39">
                  <c:v>40962</c:v>
                </c:pt>
                <c:pt idx="40">
                  <c:v>40968</c:v>
                </c:pt>
                <c:pt idx="41">
                  <c:v>40976</c:v>
                </c:pt>
                <c:pt idx="42">
                  <c:v>40980</c:v>
                </c:pt>
              </c:numCache>
            </c:numRef>
          </c:cat>
          <c:val>
            <c:numRef>
              <c:f>'Year 3'!$B$3:$B$45</c:f>
              <c:numCache>
                <c:formatCode>0.0</c:formatCode>
                <c:ptCount val="43"/>
                <c:pt idx="0">
                  <c:v>54.1</c:v>
                </c:pt>
                <c:pt idx="1">
                  <c:v>53.9</c:v>
                </c:pt>
                <c:pt idx="2">
                  <c:v>53.7</c:v>
                </c:pt>
                <c:pt idx="3">
                  <c:v>53.9</c:v>
                </c:pt>
                <c:pt idx="4">
                  <c:v>54.8</c:v>
                </c:pt>
                <c:pt idx="5">
                  <c:v>55.9</c:v>
                </c:pt>
                <c:pt idx="6">
                  <c:v>54.9</c:v>
                </c:pt>
                <c:pt idx="7">
                  <c:v>54.9</c:v>
                </c:pt>
                <c:pt idx="8">
                  <c:v>53.6</c:v>
                </c:pt>
                <c:pt idx="9">
                  <c:v>54.2</c:v>
                </c:pt>
                <c:pt idx="10">
                  <c:v>54.3</c:v>
                </c:pt>
                <c:pt idx="11">
                  <c:v>54.3</c:v>
                </c:pt>
                <c:pt idx="12">
                  <c:v>54.4</c:v>
                </c:pt>
                <c:pt idx="13">
                  <c:v>54.9</c:v>
                </c:pt>
                <c:pt idx="14">
                  <c:v>55.3</c:v>
                </c:pt>
                <c:pt idx="15">
                  <c:v>54.4</c:v>
                </c:pt>
                <c:pt idx="16">
                  <c:v>57.3</c:v>
                </c:pt>
                <c:pt idx="17">
                  <c:v>56.6</c:v>
                </c:pt>
                <c:pt idx="18">
                  <c:v>56</c:v>
                </c:pt>
                <c:pt idx="19">
                  <c:v>53.1</c:v>
                </c:pt>
                <c:pt idx="20">
                  <c:v>49.2</c:v>
                </c:pt>
                <c:pt idx="21">
                  <c:v>51</c:v>
                </c:pt>
                <c:pt idx="22">
                  <c:v>53.7</c:v>
                </c:pt>
                <c:pt idx="23">
                  <c:v>53</c:v>
                </c:pt>
                <c:pt idx="24">
                  <c:v>54.1</c:v>
                </c:pt>
                <c:pt idx="25">
                  <c:v>54.6</c:v>
                </c:pt>
                <c:pt idx="26">
                  <c:v>54</c:v>
                </c:pt>
                <c:pt idx="27">
                  <c:v>51.4</c:v>
                </c:pt>
                <c:pt idx="28">
                  <c:v>50.3</c:v>
                </c:pt>
                <c:pt idx="29">
                  <c:v>48</c:v>
                </c:pt>
                <c:pt idx="30">
                  <c:v>49.9</c:v>
                </c:pt>
                <c:pt idx="31">
                  <c:v>49.4</c:v>
                </c:pt>
                <c:pt idx="32">
                  <c:v>52.2</c:v>
                </c:pt>
                <c:pt idx="33">
                  <c:v>50</c:v>
                </c:pt>
                <c:pt idx="34">
                  <c:v>47.9</c:v>
                </c:pt>
                <c:pt idx="35">
                  <c:v>48.7</c:v>
                </c:pt>
                <c:pt idx="36">
                  <c:v>48.6</c:v>
                </c:pt>
                <c:pt idx="37">
                  <c:v>49.7</c:v>
                </c:pt>
                <c:pt idx="38">
                  <c:v>49.3</c:v>
                </c:pt>
                <c:pt idx="39">
                  <c:v>50.6</c:v>
                </c:pt>
                <c:pt idx="40">
                  <c:v>48.2</c:v>
                </c:pt>
                <c:pt idx="41">
                  <c:v>48.3</c:v>
                </c:pt>
                <c:pt idx="42">
                  <c:v>49.7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'Year 3'!$C$2</c:f>
              <c:strCache>
                <c:ptCount val="1"/>
                <c:pt idx="0">
                  <c:v>MPG calc'd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'Year 3'!$A$3:$A$45</c:f>
              <c:numCache>
                <c:formatCode>m/dd/yyyy</c:formatCode>
                <c:ptCount val="43"/>
                <c:pt idx="0">
                  <c:v>40663</c:v>
                </c:pt>
                <c:pt idx="1">
                  <c:v>40673</c:v>
                </c:pt>
                <c:pt idx="2">
                  <c:v>40684</c:v>
                </c:pt>
                <c:pt idx="3">
                  <c:v>40690</c:v>
                </c:pt>
                <c:pt idx="4">
                  <c:v>40694</c:v>
                </c:pt>
                <c:pt idx="5">
                  <c:v>40702</c:v>
                </c:pt>
                <c:pt idx="6">
                  <c:v>40712</c:v>
                </c:pt>
                <c:pt idx="7">
                  <c:v>40720</c:v>
                </c:pt>
                <c:pt idx="8">
                  <c:v>40724</c:v>
                </c:pt>
                <c:pt idx="9">
                  <c:v>40730</c:v>
                </c:pt>
                <c:pt idx="10">
                  <c:v>40740</c:v>
                </c:pt>
                <c:pt idx="11">
                  <c:v>40746</c:v>
                </c:pt>
                <c:pt idx="12">
                  <c:v>40755</c:v>
                </c:pt>
                <c:pt idx="13">
                  <c:v>40764</c:v>
                </c:pt>
                <c:pt idx="14">
                  <c:v>40770</c:v>
                </c:pt>
                <c:pt idx="15">
                  <c:v>40779</c:v>
                </c:pt>
                <c:pt idx="16">
                  <c:v>40786</c:v>
                </c:pt>
                <c:pt idx="17">
                  <c:v>40794</c:v>
                </c:pt>
                <c:pt idx="18">
                  <c:v>40802</c:v>
                </c:pt>
                <c:pt idx="19">
                  <c:v>40810</c:v>
                </c:pt>
                <c:pt idx="20">
                  <c:v>40816</c:v>
                </c:pt>
                <c:pt idx="21">
                  <c:v>40821</c:v>
                </c:pt>
                <c:pt idx="22">
                  <c:v>40830</c:v>
                </c:pt>
                <c:pt idx="23">
                  <c:v>40840</c:v>
                </c:pt>
                <c:pt idx="24">
                  <c:v>40847</c:v>
                </c:pt>
                <c:pt idx="25">
                  <c:v>40855</c:v>
                </c:pt>
                <c:pt idx="26">
                  <c:v>40863</c:v>
                </c:pt>
                <c:pt idx="27">
                  <c:v>40872</c:v>
                </c:pt>
                <c:pt idx="28">
                  <c:v>40877</c:v>
                </c:pt>
                <c:pt idx="29">
                  <c:v>40885</c:v>
                </c:pt>
                <c:pt idx="30">
                  <c:v>40892</c:v>
                </c:pt>
                <c:pt idx="31">
                  <c:v>40901</c:v>
                </c:pt>
                <c:pt idx="32">
                  <c:v>40908</c:v>
                </c:pt>
                <c:pt idx="33">
                  <c:v>40918</c:v>
                </c:pt>
                <c:pt idx="34">
                  <c:v>40926</c:v>
                </c:pt>
                <c:pt idx="35">
                  <c:v>40935</c:v>
                </c:pt>
                <c:pt idx="36">
                  <c:v>40939</c:v>
                </c:pt>
                <c:pt idx="37">
                  <c:v>40948</c:v>
                </c:pt>
                <c:pt idx="38">
                  <c:v>40954</c:v>
                </c:pt>
                <c:pt idx="39">
                  <c:v>40962</c:v>
                </c:pt>
                <c:pt idx="40">
                  <c:v>40968</c:v>
                </c:pt>
                <c:pt idx="41">
                  <c:v>40976</c:v>
                </c:pt>
                <c:pt idx="42">
                  <c:v>40980</c:v>
                </c:pt>
              </c:numCache>
            </c:numRef>
          </c:cat>
          <c:val>
            <c:numRef>
              <c:f>'Year 3'!$C$3:$C$45</c:f>
              <c:numCache>
                <c:formatCode>0.0</c:formatCode>
                <c:ptCount val="43"/>
                <c:pt idx="0">
                  <c:v>52.3</c:v>
                </c:pt>
                <c:pt idx="1">
                  <c:v>51.4</c:v>
                </c:pt>
                <c:pt idx="2">
                  <c:v>50.6</c:v>
                </c:pt>
                <c:pt idx="3">
                  <c:v>51.4</c:v>
                </c:pt>
                <c:pt idx="4">
                  <c:v>52.7</c:v>
                </c:pt>
                <c:pt idx="5">
                  <c:v>53.3</c:v>
                </c:pt>
                <c:pt idx="6">
                  <c:v>51.4</c:v>
                </c:pt>
                <c:pt idx="7">
                  <c:v>52.6</c:v>
                </c:pt>
                <c:pt idx="8">
                  <c:v>53</c:v>
                </c:pt>
                <c:pt idx="9">
                  <c:v>50.6</c:v>
                </c:pt>
                <c:pt idx="10">
                  <c:v>51.1</c:v>
                </c:pt>
                <c:pt idx="11">
                  <c:v>52.7</c:v>
                </c:pt>
                <c:pt idx="12">
                  <c:v>52.1</c:v>
                </c:pt>
                <c:pt idx="13">
                  <c:v>51.3</c:v>
                </c:pt>
                <c:pt idx="14">
                  <c:v>52.7</c:v>
                </c:pt>
                <c:pt idx="15">
                  <c:v>51.3</c:v>
                </c:pt>
                <c:pt idx="16">
                  <c:v>56.7</c:v>
                </c:pt>
                <c:pt idx="17">
                  <c:v>52.1</c:v>
                </c:pt>
                <c:pt idx="18">
                  <c:v>53.5</c:v>
                </c:pt>
                <c:pt idx="19">
                  <c:v>51.2</c:v>
                </c:pt>
                <c:pt idx="20">
                  <c:v>46.7</c:v>
                </c:pt>
                <c:pt idx="21">
                  <c:v>48.5</c:v>
                </c:pt>
                <c:pt idx="22">
                  <c:v>50.9</c:v>
                </c:pt>
                <c:pt idx="23">
                  <c:v>49.4</c:v>
                </c:pt>
                <c:pt idx="24">
                  <c:v>51.8</c:v>
                </c:pt>
                <c:pt idx="25">
                  <c:v>51.4</c:v>
                </c:pt>
                <c:pt idx="26">
                  <c:v>51.6</c:v>
                </c:pt>
                <c:pt idx="27">
                  <c:v>50.2</c:v>
                </c:pt>
                <c:pt idx="28">
                  <c:v>43.3</c:v>
                </c:pt>
                <c:pt idx="29">
                  <c:v>45.7</c:v>
                </c:pt>
                <c:pt idx="30">
                  <c:v>46.5</c:v>
                </c:pt>
                <c:pt idx="31">
                  <c:v>45.5</c:v>
                </c:pt>
                <c:pt idx="32">
                  <c:v>49.4</c:v>
                </c:pt>
                <c:pt idx="33">
                  <c:v>46.7</c:v>
                </c:pt>
                <c:pt idx="34">
                  <c:v>45.5</c:v>
                </c:pt>
                <c:pt idx="35">
                  <c:v>45.2</c:v>
                </c:pt>
                <c:pt idx="36">
                  <c:v>47</c:v>
                </c:pt>
                <c:pt idx="37">
                  <c:v>46.1</c:v>
                </c:pt>
                <c:pt idx="38">
                  <c:v>47.4</c:v>
                </c:pt>
                <c:pt idx="39">
                  <c:v>47.8</c:v>
                </c:pt>
                <c:pt idx="40">
                  <c:v>47.4</c:v>
                </c:pt>
                <c:pt idx="41">
                  <c:v>45.4</c:v>
                </c:pt>
                <c:pt idx="42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'Year 3'!$D$2</c:f>
              <c:strCache>
                <c:ptCount val="1"/>
                <c:pt idx="0">
                  <c:v>Lifetime MPG</c:v>
                </c:pt>
              </c:strCache>
            </c:strRef>
          </c:tx>
          <c:spPr>
            <a:ln w="44450">
              <a:solidFill>
                <a:srgbClr val="008000"/>
              </a:solidFill>
              <a:prstDash val="solid"/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c:spPr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c:spPr>
          </c:marker>
          <c:cat>
            <c:numRef>
              <c:f>'Year 3'!$A$3:$A$45</c:f>
              <c:numCache>
                <c:formatCode>m/dd/yyyy</c:formatCode>
                <c:ptCount val="43"/>
                <c:pt idx="0">
                  <c:v>40663</c:v>
                </c:pt>
                <c:pt idx="1">
                  <c:v>40673</c:v>
                </c:pt>
                <c:pt idx="2">
                  <c:v>40684</c:v>
                </c:pt>
                <c:pt idx="3">
                  <c:v>40690</c:v>
                </c:pt>
                <c:pt idx="4">
                  <c:v>40694</c:v>
                </c:pt>
                <c:pt idx="5">
                  <c:v>40702</c:v>
                </c:pt>
                <c:pt idx="6">
                  <c:v>40712</c:v>
                </c:pt>
                <c:pt idx="7">
                  <c:v>40720</c:v>
                </c:pt>
                <c:pt idx="8">
                  <c:v>40724</c:v>
                </c:pt>
                <c:pt idx="9">
                  <c:v>40730</c:v>
                </c:pt>
                <c:pt idx="10">
                  <c:v>40740</c:v>
                </c:pt>
                <c:pt idx="11">
                  <c:v>40746</c:v>
                </c:pt>
                <c:pt idx="12">
                  <c:v>40755</c:v>
                </c:pt>
                <c:pt idx="13">
                  <c:v>40764</c:v>
                </c:pt>
                <c:pt idx="14">
                  <c:v>40770</c:v>
                </c:pt>
                <c:pt idx="15">
                  <c:v>40779</c:v>
                </c:pt>
                <c:pt idx="16">
                  <c:v>40786</c:v>
                </c:pt>
                <c:pt idx="17">
                  <c:v>40794</c:v>
                </c:pt>
                <c:pt idx="18">
                  <c:v>40802</c:v>
                </c:pt>
                <c:pt idx="19">
                  <c:v>40810</c:v>
                </c:pt>
                <c:pt idx="20">
                  <c:v>40816</c:v>
                </c:pt>
                <c:pt idx="21">
                  <c:v>40821</c:v>
                </c:pt>
                <c:pt idx="22">
                  <c:v>40830</c:v>
                </c:pt>
                <c:pt idx="23">
                  <c:v>40840</c:v>
                </c:pt>
                <c:pt idx="24">
                  <c:v>40847</c:v>
                </c:pt>
                <c:pt idx="25">
                  <c:v>40855</c:v>
                </c:pt>
                <c:pt idx="26">
                  <c:v>40863</c:v>
                </c:pt>
                <c:pt idx="27">
                  <c:v>40872</c:v>
                </c:pt>
                <c:pt idx="28">
                  <c:v>40877</c:v>
                </c:pt>
                <c:pt idx="29">
                  <c:v>40885</c:v>
                </c:pt>
                <c:pt idx="30">
                  <c:v>40892</c:v>
                </c:pt>
                <c:pt idx="31">
                  <c:v>40901</c:v>
                </c:pt>
                <c:pt idx="32">
                  <c:v>40908</c:v>
                </c:pt>
                <c:pt idx="33">
                  <c:v>40918</c:v>
                </c:pt>
                <c:pt idx="34">
                  <c:v>40926</c:v>
                </c:pt>
                <c:pt idx="35">
                  <c:v>40935</c:v>
                </c:pt>
                <c:pt idx="36">
                  <c:v>40939</c:v>
                </c:pt>
                <c:pt idx="37">
                  <c:v>40948</c:v>
                </c:pt>
                <c:pt idx="38">
                  <c:v>40954</c:v>
                </c:pt>
                <c:pt idx="39">
                  <c:v>40962</c:v>
                </c:pt>
                <c:pt idx="40">
                  <c:v>40968</c:v>
                </c:pt>
                <c:pt idx="41">
                  <c:v>40976</c:v>
                </c:pt>
                <c:pt idx="42">
                  <c:v>40980</c:v>
                </c:pt>
              </c:numCache>
            </c:numRef>
          </c:cat>
          <c:val>
            <c:numRef>
              <c:f>'Year 3'!$D$3:$D$45</c:f>
              <c:numCache>
                <c:formatCode>0.0</c:formatCode>
                <c:ptCount val="43"/>
                <c:pt idx="0">
                  <c:v>50.079969687557593</c:v>
                </c:pt>
                <c:pt idx="1">
                  <c:v>50.096871700088784</c:v>
                </c:pt>
                <c:pt idx="2">
                  <c:v>50.103961093882155</c:v>
                </c:pt>
                <c:pt idx="3">
                  <c:v>50.118678222079502</c:v>
                </c:pt>
                <c:pt idx="4">
                  <c:v>50.138295073137648</c:v>
                </c:pt>
                <c:pt idx="5">
                  <c:v>50.174930851940729</c:v>
                </c:pt>
                <c:pt idx="6">
                  <c:v>50.188851593820459</c:v>
                </c:pt>
                <c:pt idx="7">
                  <c:v>50.213272777496762</c:v>
                </c:pt>
                <c:pt idx="8">
                  <c:v>50.2298466619037</c:v>
                </c:pt>
                <c:pt idx="9">
                  <c:v>50.234236776055532</c:v>
                </c:pt>
                <c:pt idx="10">
                  <c:v>50.242772387360702</c:v>
                </c:pt>
                <c:pt idx="11">
                  <c:v>50.268931759285913</c:v>
                </c:pt>
                <c:pt idx="12">
                  <c:v>50.288705178919734</c:v>
                </c:pt>
                <c:pt idx="13">
                  <c:v>50.301436475053954</c:v>
                </c:pt>
                <c:pt idx="14">
                  <c:v>50.321236286886766</c:v>
                </c:pt>
                <c:pt idx="15">
                  <c:v>50.331159590550193</c:v>
                </c:pt>
                <c:pt idx="16">
                  <c:v>50.381758287189534</c:v>
                </c:pt>
                <c:pt idx="17">
                  <c:v>50.399593275989879</c:v>
                </c:pt>
                <c:pt idx="18">
                  <c:v>50.430089209278442</c:v>
                </c:pt>
                <c:pt idx="19">
                  <c:v>50.436259615971579</c:v>
                </c:pt>
                <c:pt idx="20">
                  <c:v>50.410795189331544</c:v>
                </c:pt>
                <c:pt idx="21">
                  <c:v>50.390018065657863</c:v>
                </c:pt>
                <c:pt idx="22">
                  <c:v>50.395159994407024</c:v>
                </c:pt>
                <c:pt idx="23">
                  <c:v>50.387793379631965</c:v>
                </c:pt>
                <c:pt idx="24">
                  <c:v>50.399222590837113</c:v>
                </c:pt>
                <c:pt idx="25">
                  <c:v>50.40613337214355</c:v>
                </c:pt>
                <c:pt idx="26">
                  <c:v>50.418524169127927</c:v>
                </c:pt>
                <c:pt idx="27">
                  <c:v>50.41626226571816</c:v>
                </c:pt>
                <c:pt idx="28">
                  <c:v>50.379769741911687</c:v>
                </c:pt>
                <c:pt idx="29">
                  <c:v>50.338744575948546</c:v>
                </c:pt>
                <c:pt idx="30">
                  <c:v>50.304374913335664</c:v>
                </c:pt>
                <c:pt idx="31">
                  <c:v>50.264365880054754</c:v>
                </c:pt>
                <c:pt idx="32">
                  <c:v>50.256317772644607</c:v>
                </c:pt>
                <c:pt idx="33">
                  <c:v>50.224031115327072</c:v>
                </c:pt>
                <c:pt idx="34">
                  <c:v>50.183013863830148</c:v>
                </c:pt>
                <c:pt idx="35">
                  <c:v>50.138656756832461</c:v>
                </c:pt>
                <c:pt idx="36">
                  <c:v>50.121949633779586</c:v>
                </c:pt>
                <c:pt idx="37">
                  <c:v>50.087578899287031</c:v>
                </c:pt>
                <c:pt idx="38">
                  <c:v>50.071547785039883</c:v>
                </c:pt>
                <c:pt idx="39">
                  <c:v>50.058385218664711</c:v>
                </c:pt>
                <c:pt idx="40">
                  <c:v>50.045330258785512</c:v>
                </c:pt>
                <c:pt idx="41">
                  <c:v>50.009659404890805</c:v>
                </c:pt>
                <c:pt idx="42">
                  <c:v>49.991852317433711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3552"/>
        <c:axId val="35473280"/>
      </c:lineChart>
      <c:dateAx>
        <c:axId val="35463552"/>
        <c:scaling>
          <c:orientation val="minMax"/>
          <c:max val="41030"/>
          <c:min val="40664"/>
        </c:scaling>
        <c:delete val="0"/>
        <c:axPos val="b"/>
        <c:numFmt formatCode="mmm\ \ \ 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35473280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35473280"/>
        <c:scaling>
          <c:orientation val="minMax"/>
          <c:max val="60"/>
          <c:min val="4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63552"/>
        <c:crosses val="autoZero"/>
        <c:crossBetween val="between"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565226221722288"/>
          <c:y val="4.0211906651203493E-2"/>
          <c:w val="0.5098947006624176"/>
          <c:h val="6.01503759398497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0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47474396582796E-2"/>
          <c:y val="0.13539655034409909"/>
          <c:w val="0.87829579666513413"/>
          <c:h val="0.70374575271116346"/>
        </c:manualLayout>
      </c:layout>
      <c:barChart>
        <c:barDir val="col"/>
        <c:grouping val="clustered"/>
        <c:varyColors val="0"/>
        <c:ser>
          <c:idx val="0"/>
          <c:order val="0"/>
          <c:tx>
            <c:v>Month MPG Average</c:v>
          </c:tx>
          <c:invertIfNegative val="0"/>
          <c:dLbls>
            <c:dLbl>
              <c:idx val="0"/>
              <c:layout>
                <c:manualLayout>
                  <c:x val="2.3987121095157223E-3"/>
                  <c:y val="-8.885023149441331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732077607946063E-4"/>
                  <c:y val="1.36309192390421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047835932273172E-3"/>
                  <c:y val="4.66837934130544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9344603983325613E-5"/>
                  <c:y val="1.30107852526792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9563069322217075E-5"/>
                  <c:y val="1.87956730685699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9411636045494314E-4"/>
                  <c:y val="1.21353805952056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5015696567340849E-4"/>
                  <c:y val="7.97807719438560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9022953013301181E-5"/>
                  <c:y val="1.37552133354467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27674849467346E-4"/>
                  <c:y val="1.40636765338359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5327312027173073E-4"/>
                  <c:y val="1.46701782644641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5420462148113834E-4"/>
                  <c:y val="-7.85966367888606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4.5529694817559571E-4"/>
                  <c:y val="1.3987228982068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 3'!$I$9:$I$21</c:f>
              <c:strCache>
                <c:ptCount val="13"/>
                <c:pt idx="0">
                  <c:v>May   11</c:v>
                </c:pt>
                <c:pt idx="1">
                  <c:v>Jun   11</c:v>
                </c:pt>
                <c:pt idx="2">
                  <c:v>Jul   11</c:v>
                </c:pt>
                <c:pt idx="3">
                  <c:v>Aug   11</c:v>
                </c:pt>
                <c:pt idx="4">
                  <c:v>Sep   11</c:v>
                </c:pt>
                <c:pt idx="5">
                  <c:v>Oct   11</c:v>
                </c:pt>
                <c:pt idx="6">
                  <c:v>Nov   11</c:v>
                </c:pt>
                <c:pt idx="7">
                  <c:v>Dec   11</c:v>
                </c:pt>
                <c:pt idx="8">
                  <c:v>Jan   12</c:v>
                </c:pt>
                <c:pt idx="9">
                  <c:v>Feb   12</c:v>
                </c:pt>
                <c:pt idx="10">
                  <c:v>Mar   12</c:v>
                </c:pt>
                <c:pt idx="11">
                  <c:v>Apr   12</c:v>
                </c:pt>
                <c:pt idx="12">
                  <c:v>TOTAL</c:v>
                </c:pt>
              </c:strCache>
            </c:strRef>
          </c:cat>
          <c:val>
            <c:numRef>
              <c:f>'Year 3'!$J$9:$J$21</c:f>
              <c:numCache>
                <c:formatCode>0.0</c:formatCode>
                <c:ptCount val="13"/>
                <c:pt idx="0">
                  <c:v>51.485915073551304</c:v>
                </c:pt>
                <c:pt idx="1">
                  <c:v>52.56685166498486</c:v>
                </c:pt>
                <c:pt idx="2">
                  <c:v>51.645250554809721</c:v>
                </c:pt>
                <c:pt idx="3">
                  <c:v>52.953028585820419</c:v>
                </c:pt>
                <c:pt idx="4">
                  <c:v>51.262211045555659</c:v>
                </c:pt>
                <c:pt idx="5">
                  <c:v>50.079351084464818</c:v>
                </c:pt>
                <c:pt idx="6">
                  <c:v>49.772596246236624</c:v>
                </c:pt>
                <c:pt idx="7">
                  <c:v>46.874574424622097</c:v>
                </c:pt>
                <c:pt idx="8">
                  <c:v>46.028406102051555</c:v>
                </c:pt>
                <c:pt idx="9">
                  <c:v>47.039533612679904</c:v>
                </c:pt>
                <c:pt idx="10">
                  <c:v>45.365509676408365</c:v>
                </c:pt>
                <c:pt idx="12">
                  <c:v>49.991852317433711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6493312"/>
        <c:axId val="142395264"/>
      </c:barChart>
      <c:dateAx>
        <c:axId val="116493312"/>
        <c:scaling>
          <c:orientation val="minMax"/>
          <c:max val="12"/>
          <c:min val="1"/>
        </c:scaling>
        <c:delete val="0"/>
        <c:axPos val="b"/>
        <c:numFmt formatCode="mmm\ \ \ \ 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spc="50" baseline="0"/>
            </a:pPr>
            <a:endParaRPr lang="en-US"/>
          </a:p>
        </c:txPr>
        <c:crossAx val="142395264"/>
        <c:crossesAt val="4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42395264"/>
        <c:scaling>
          <c:orientation val="minMax"/>
          <c:max val="60"/>
          <c:min val="42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aseline="0">
                <a:latin typeface="Arial" pitchFamily="34" charset="0"/>
              </a:defRPr>
            </a:pPr>
            <a:endParaRPr lang="en-US"/>
          </a:p>
        </c:txPr>
        <c:crossAx val="116493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796775403074615"/>
          <c:y val="3.9329386152312358E-2"/>
          <c:w val="0.25653215223097114"/>
          <c:h val="5.6092952043785414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205448</xdr:colOff>
      <xdr:row>45</xdr:row>
      <xdr:rowOff>113715</xdr:rowOff>
    </xdr:from>
    <xdr:to>
      <xdr:col>7</xdr:col>
      <xdr:colOff>78253</xdr:colOff>
      <xdr:row>68</xdr:row>
      <xdr:rowOff>153863</xdr:rowOff>
    </xdr:to>
    <xdr:graphicFrame macro="">
      <xdr:nvGraphicFramePr>
        <xdr:cNvPr id="105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325168</xdr:colOff>
      <xdr:row>22</xdr:row>
      <xdr:rowOff>105507</xdr:rowOff>
    </xdr:from>
    <xdr:to>
      <xdr:col>17</xdr:col>
      <xdr:colOff>271241</xdr:colOff>
      <xdr:row>45</xdr:row>
      <xdr:rowOff>139211</xdr:rowOff>
    </xdr:to>
    <xdr:graphicFrame macro="">
      <xdr:nvGraphicFramePr>
        <xdr:cNvPr id="105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0.10833</cdr:x>
      <cdr:y>0.00775</cdr:y>
    </cdr:from>
    <cdr:to>
      <cdr:x>0.42302</cdr:x>
      <cdr:y>0.1202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93420" y="30480"/>
          <a:ext cx="2014268" cy="442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en-US" sz="2000" b="0" i="0" cap="none" spc="0" baseline="0">
              <a:ln w="1905"/>
              <a:gradFill>
                <a:gsLst>
                  <a:gs pos="0">
                    <a:srgbClr val="F79646">
                      <a:shade val="20000"/>
                      <a:satMod val="200000"/>
                    </a:srgbClr>
                  </a:gs>
                  <a:gs pos="78000">
                    <a:srgbClr val="F79646">
                      <a:tint val="90000"/>
                      <a:shade val="89000"/>
                      <a:satMod val="220000"/>
                    </a:srgbClr>
                  </a:gs>
                  <a:gs pos="100000">
                    <a:srgbClr val="F79646">
                      <a:tint val="12000"/>
                      <a:satMod val="255000"/>
                    </a:srgb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 Black" pitchFamily="34" charset="0"/>
              <a:cs typeface="Arial" pitchFamily="34" charset="0"/>
            </a:rPr>
            <a:t>2010   Year 3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0.13055</cdr:x>
      <cdr:y>0.00771</cdr:y>
    </cdr:from>
    <cdr:to>
      <cdr:x>0.44524</cdr:x>
      <cdr:y>0.12016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5655" y="30308"/>
          <a:ext cx="2014225" cy="44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rtl="0"/>
          <a:r>
            <a:rPr lang="en-US" sz="2000" b="0" i="0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 Black" pitchFamily="34" charset="0"/>
              <a:cs typeface="Arial" pitchFamily="34" charset="0"/>
            </a:rPr>
            <a:t>2010   Year 3</a:t>
          </a:r>
          <a:endParaRPr lang="en-US" sz="2000" b="0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 Black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zoomScale="130" zoomScaleNormal="130" workbookViewId="0">
      <selection activeCell="D1" sqref="D1"/>
    </sheetView>
  </sheetViews>
  <sheetFormatPr defaultColWidth="9.140625" defaultRowHeight="12.75" x14ac:dyDescent="0.2"/>
  <cols>
    <col min="1" max="1" width="15.140625" style="4" customWidth="1"/>
    <col min="2" max="3" width="15.140625" style="3" customWidth="1"/>
    <col min="4" max="4" width="15.140625" style="8" customWidth="1"/>
    <col min="5" max="5" width="12.42578125" style="6" customWidth="1"/>
    <col min="6" max="6" width="9.140625" style="5" customWidth="1"/>
    <col min="7" max="7" width="13" style="29" customWidth="1"/>
    <col min="8" max="8" width="11" style="9" customWidth="1"/>
    <col min="9" max="9" width="9.140625" style="17" customWidth="1"/>
    <col min="10" max="10" width="9.140625" style="3" customWidth="1"/>
    <col min="11" max="11" width="10.140625" style="10" customWidth="1"/>
    <col min="12" max="12" width="9.140625" style="5" customWidth="1"/>
    <col min="13" max="16384" width="9.140625" style="1"/>
  </cols>
  <sheetData>
    <row r="1" spans="1:20" s="25" customFormat="1" ht="24.95" customHeight="1" x14ac:dyDescent="0.2">
      <c r="A1" s="22" t="s">
        <v>18</v>
      </c>
      <c r="B1" s="23"/>
      <c r="C1" s="23"/>
      <c r="D1" s="24"/>
      <c r="F1" s="26"/>
      <c r="G1" s="28"/>
      <c r="H1" s="27"/>
      <c r="I1" s="30" t="s">
        <v>10</v>
      </c>
      <c r="J1" s="31"/>
      <c r="K1" s="32"/>
      <c r="L1" s="33"/>
      <c r="M1" s="34"/>
      <c r="N1" s="34"/>
      <c r="O1" s="34"/>
      <c r="P1" s="34"/>
      <c r="Q1" s="34"/>
      <c r="R1" s="34"/>
      <c r="S1" s="34"/>
      <c r="T1" s="46"/>
    </row>
    <row r="2" spans="1:20" s="2" customFormat="1" ht="19.5" customHeight="1" x14ac:dyDescent="0.2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6</v>
      </c>
      <c r="G2" s="12" t="s">
        <v>5</v>
      </c>
      <c r="H2" s="18"/>
      <c r="I2" s="35" t="s">
        <v>11</v>
      </c>
      <c r="J2" s="36"/>
      <c r="K2" s="37"/>
      <c r="L2" s="38"/>
      <c r="M2" s="39"/>
      <c r="N2" s="39"/>
      <c r="O2" s="39"/>
      <c r="P2" s="39"/>
      <c r="Q2" s="39"/>
      <c r="R2" s="39"/>
      <c r="S2" s="39"/>
      <c r="T2" s="47"/>
    </row>
    <row r="3" spans="1:20" x14ac:dyDescent="0.2">
      <c r="A3" s="70">
        <v>40663</v>
      </c>
      <c r="B3" s="71">
        <v>54.1</v>
      </c>
      <c r="C3" s="71">
        <v>52.3</v>
      </c>
      <c r="D3" s="72">
        <f t="shared" ref="D3:D45" si="0">E3/G3</f>
        <v>50.079969687557593</v>
      </c>
      <c r="E3" s="73">
        <v>38858</v>
      </c>
      <c r="F3" s="74">
        <v>775.91899999999998</v>
      </c>
      <c r="G3" s="75">
        <f>SUM(F3:F3)</f>
        <v>775.91899999999998</v>
      </c>
      <c r="I3" s="40"/>
      <c r="J3" s="41"/>
      <c r="K3" s="42"/>
      <c r="L3" s="43"/>
      <c r="M3" s="44"/>
      <c r="N3" s="44"/>
      <c r="O3" s="44"/>
      <c r="P3" s="44"/>
      <c r="Q3" s="44"/>
      <c r="R3" s="44"/>
      <c r="S3" s="44"/>
      <c r="T3" s="48"/>
    </row>
    <row r="4" spans="1:20" x14ac:dyDescent="0.2">
      <c r="A4" s="4">
        <v>40673</v>
      </c>
      <c r="B4" s="3">
        <v>53.9</v>
      </c>
      <c r="C4" s="3">
        <v>51.4</v>
      </c>
      <c r="D4" s="8">
        <f t="shared" si="0"/>
        <v>50.096871700088784</v>
      </c>
      <c r="E4" s="7">
        <v>39329</v>
      </c>
      <c r="F4" s="5">
        <v>9.14</v>
      </c>
      <c r="G4" s="29">
        <f>SUM(F3:F4)</f>
        <v>785.05899999999997</v>
      </c>
      <c r="I4" s="45" t="s">
        <v>17</v>
      </c>
      <c r="J4" s="41"/>
      <c r="K4" s="42"/>
      <c r="L4" s="43"/>
      <c r="M4" s="44"/>
      <c r="N4" s="44"/>
      <c r="O4" s="44"/>
      <c r="P4" s="44"/>
      <c r="Q4" s="44"/>
      <c r="R4" s="44"/>
      <c r="S4" s="44"/>
      <c r="T4" s="48"/>
    </row>
    <row r="5" spans="1:20" x14ac:dyDescent="0.2">
      <c r="A5" s="4">
        <v>40684</v>
      </c>
      <c r="B5" s="3">
        <v>53.7</v>
      </c>
      <c r="C5" s="3">
        <v>50.6</v>
      </c>
      <c r="D5" s="8">
        <f t="shared" si="0"/>
        <v>50.103961093882155</v>
      </c>
      <c r="E5" s="7">
        <v>39809</v>
      </c>
      <c r="F5" s="5">
        <v>9.4689999999999994</v>
      </c>
      <c r="G5" s="29">
        <f>SUM(F3:F5)</f>
        <v>794.52800000000002</v>
      </c>
      <c r="I5" s="40"/>
      <c r="J5" s="41"/>
      <c r="K5" s="42"/>
      <c r="L5" s="43"/>
      <c r="M5" s="44"/>
      <c r="N5" s="44"/>
      <c r="O5" s="44"/>
      <c r="P5" s="44"/>
      <c r="Q5" s="44"/>
      <c r="R5" s="44"/>
      <c r="S5" s="44"/>
      <c r="T5" s="48"/>
    </row>
    <row r="6" spans="1:20" x14ac:dyDescent="0.2">
      <c r="A6" s="4">
        <v>40690</v>
      </c>
      <c r="B6" s="3">
        <v>53.9</v>
      </c>
      <c r="C6" s="3">
        <v>51.4</v>
      </c>
      <c r="D6" s="8">
        <f t="shared" si="0"/>
        <v>50.118678222079502</v>
      </c>
      <c r="E6" s="7">
        <v>40267</v>
      </c>
      <c r="F6" s="5">
        <v>8.9049999999999994</v>
      </c>
      <c r="G6" s="29">
        <f>SUM(F3:F6)</f>
        <v>803.43299999999999</v>
      </c>
    </row>
    <row r="7" spans="1:20" x14ac:dyDescent="0.2">
      <c r="A7" s="4">
        <v>40694</v>
      </c>
      <c r="B7" s="3">
        <v>54.8</v>
      </c>
      <c r="C7" s="3">
        <v>52.7</v>
      </c>
      <c r="D7" s="8">
        <f t="shared" si="0"/>
        <v>50.138295073137648</v>
      </c>
      <c r="E7" s="7">
        <v>40587</v>
      </c>
      <c r="F7" s="5">
        <v>6.0679999999999996</v>
      </c>
      <c r="G7" s="29">
        <f>SUM(F3:F7)</f>
        <v>809.50099999999998</v>
      </c>
    </row>
    <row r="8" spans="1:20" x14ac:dyDescent="0.2">
      <c r="A8" s="4">
        <v>40702</v>
      </c>
      <c r="B8" s="3">
        <v>55.9</v>
      </c>
      <c r="C8" s="3">
        <v>53.3</v>
      </c>
      <c r="D8" s="8">
        <f t="shared" si="0"/>
        <v>50.174930851940729</v>
      </c>
      <c r="E8" s="7">
        <v>41088</v>
      </c>
      <c r="F8" s="5">
        <v>9.3940000000000001</v>
      </c>
      <c r="G8" s="29">
        <f>SUM(F3:F8)</f>
        <v>818.89499999999998</v>
      </c>
      <c r="I8" s="1"/>
      <c r="J8" s="16" t="s">
        <v>9</v>
      </c>
      <c r="K8" s="14" t="s">
        <v>8</v>
      </c>
      <c r="L8" s="15" t="s">
        <v>6</v>
      </c>
    </row>
    <row r="9" spans="1:20" x14ac:dyDescent="0.2">
      <c r="A9" s="4">
        <v>40712</v>
      </c>
      <c r="B9" s="3">
        <v>54.9</v>
      </c>
      <c r="C9" s="3">
        <v>51.4</v>
      </c>
      <c r="D9" s="8">
        <f t="shared" si="0"/>
        <v>50.188851593820459</v>
      </c>
      <c r="E9" s="7">
        <v>41538</v>
      </c>
      <c r="F9" s="5">
        <v>8.7390000000000008</v>
      </c>
      <c r="G9" s="29">
        <f>SUM(F3:F9)</f>
        <v>827.63400000000001</v>
      </c>
      <c r="I9" s="89">
        <v>40664</v>
      </c>
      <c r="J9" s="8">
        <f t="shared" ref="J9:J14" si="1">K9/L9</f>
        <v>51.485915073551304</v>
      </c>
      <c r="K9" s="20">
        <f>E7-E3</f>
        <v>1729</v>
      </c>
      <c r="L9" s="21">
        <f>SUM(F4:F7)</f>
        <v>33.582000000000001</v>
      </c>
    </row>
    <row r="10" spans="1:20" x14ac:dyDescent="0.2">
      <c r="A10" s="4">
        <v>40720</v>
      </c>
      <c r="B10" s="3">
        <v>54.9</v>
      </c>
      <c r="C10" s="3">
        <v>52.6</v>
      </c>
      <c r="D10" s="8">
        <f t="shared" si="0"/>
        <v>50.213272777496762</v>
      </c>
      <c r="E10" s="7">
        <v>41991</v>
      </c>
      <c r="F10" s="5">
        <v>8.6189999999999998</v>
      </c>
      <c r="G10" s="29">
        <f>SUM(F3:F10)</f>
        <v>836.25300000000004</v>
      </c>
      <c r="I10" s="89">
        <v>40695</v>
      </c>
      <c r="J10" s="8">
        <f t="shared" si="1"/>
        <v>52.56685166498486</v>
      </c>
      <c r="K10" s="20">
        <f>E11-E7</f>
        <v>1667</v>
      </c>
      <c r="L10" s="21">
        <f>SUM(F8:F11)</f>
        <v>31.712000000000003</v>
      </c>
    </row>
    <row r="11" spans="1:20" x14ac:dyDescent="0.2">
      <c r="A11" s="4">
        <v>40724</v>
      </c>
      <c r="B11" s="3">
        <v>53.6</v>
      </c>
      <c r="C11" s="3">
        <v>53</v>
      </c>
      <c r="D11" s="8">
        <f t="shared" si="0"/>
        <v>50.2298466619037</v>
      </c>
      <c r="E11" s="7">
        <v>42254</v>
      </c>
      <c r="F11" s="5">
        <v>4.96</v>
      </c>
      <c r="G11" s="29">
        <f>SUM(F3:F11)</f>
        <v>841.21300000000008</v>
      </c>
      <c r="I11" s="89">
        <v>40725</v>
      </c>
      <c r="J11" s="8">
        <f t="shared" si="1"/>
        <v>51.645250554809721</v>
      </c>
      <c r="K11" s="20">
        <f>E15-E11</f>
        <v>1885</v>
      </c>
      <c r="L11" s="21">
        <f>SUM(F12:F15)</f>
        <v>36.499000000000002</v>
      </c>
    </row>
    <row r="12" spans="1:20" x14ac:dyDescent="0.2">
      <c r="A12" s="4">
        <v>40730</v>
      </c>
      <c r="B12" s="3">
        <v>54.2</v>
      </c>
      <c r="C12" s="3">
        <v>50.6</v>
      </c>
      <c r="D12" s="8">
        <f t="shared" si="0"/>
        <v>50.234236776055532</v>
      </c>
      <c r="E12" s="7">
        <v>42731</v>
      </c>
      <c r="F12" s="5">
        <v>9.4220000000000006</v>
      </c>
      <c r="G12" s="29">
        <f>SUM(F3:F12)</f>
        <v>850.6350000000001</v>
      </c>
      <c r="I12" s="89">
        <v>40756</v>
      </c>
      <c r="J12" s="8">
        <f t="shared" si="1"/>
        <v>52.953028585820419</v>
      </c>
      <c r="K12" s="20">
        <f>E19-E15</f>
        <v>1682</v>
      </c>
      <c r="L12" s="21">
        <f>SUM(F16:F19)</f>
        <v>31.764000000000003</v>
      </c>
    </row>
    <row r="13" spans="1:20" x14ac:dyDescent="0.2">
      <c r="A13" s="4">
        <v>40740</v>
      </c>
      <c r="B13" s="3">
        <v>54.3</v>
      </c>
      <c r="C13" s="3">
        <v>51.1</v>
      </c>
      <c r="D13" s="8">
        <f t="shared" si="0"/>
        <v>50.242772387360702</v>
      </c>
      <c r="E13" s="7">
        <v>43181</v>
      </c>
      <c r="F13" s="5">
        <v>8.8119999999999994</v>
      </c>
      <c r="G13" s="29">
        <f>SUM(F3:F13)</f>
        <v>859.44700000000012</v>
      </c>
      <c r="I13" s="89">
        <v>40787</v>
      </c>
      <c r="J13" s="8">
        <f t="shared" si="1"/>
        <v>51.262211045555659</v>
      </c>
      <c r="K13" s="20">
        <f>E23-E19</f>
        <v>1590</v>
      </c>
      <c r="L13" s="21">
        <f>SUM(F20:F23)</f>
        <v>31.017000000000003</v>
      </c>
    </row>
    <row r="14" spans="1:20" x14ac:dyDescent="0.2">
      <c r="A14" s="4">
        <v>40746</v>
      </c>
      <c r="B14" s="3">
        <v>54.3</v>
      </c>
      <c r="C14" s="3">
        <v>52.7</v>
      </c>
      <c r="D14" s="8">
        <f t="shared" si="0"/>
        <v>50.268931759285913</v>
      </c>
      <c r="E14" s="7">
        <v>43646</v>
      </c>
      <c r="F14" s="5">
        <v>8.8030000000000008</v>
      </c>
      <c r="G14" s="29">
        <f>SUM(F3:F14)</f>
        <v>868.25000000000011</v>
      </c>
      <c r="I14" s="89">
        <v>40817</v>
      </c>
      <c r="J14" s="8">
        <f t="shared" si="1"/>
        <v>50.079351084464818</v>
      </c>
      <c r="K14" s="20">
        <f>E27-E23</f>
        <v>1704</v>
      </c>
      <c r="L14" s="21">
        <f>SUM(F24:F27)</f>
        <v>34.026000000000003</v>
      </c>
    </row>
    <row r="15" spans="1:20" x14ac:dyDescent="0.2">
      <c r="A15" s="4">
        <v>40755</v>
      </c>
      <c r="B15" s="3">
        <v>54.4</v>
      </c>
      <c r="C15" s="3">
        <v>52.1</v>
      </c>
      <c r="D15" s="8">
        <f t="shared" si="0"/>
        <v>50.288705178919734</v>
      </c>
      <c r="E15" s="7">
        <v>44139</v>
      </c>
      <c r="F15" s="5">
        <v>9.4619999999999997</v>
      </c>
      <c r="G15" s="29">
        <f>SUM(F3:F15)</f>
        <v>877.7120000000001</v>
      </c>
      <c r="I15" s="89">
        <v>40848</v>
      </c>
      <c r="J15" s="8">
        <f t="shared" ref="J15" si="2">K15/L15</f>
        <v>49.772596246236624</v>
      </c>
      <c r="K15" s="20">
        <f>E31-E27</f>
        <v>1554</v>
      </c>
      <c r="L15" s="21">
        <f>SUM(F28:F31)</f>
        <v>31.222000000000001</v>
      </c>
    </row>
    <row r="16" spans="1:20" x14ac:dyDescent="0.2">
      <c r="A16" s="4">
        <v>40764</v>
      </c>
      <c r="B16" s="3">
        <v>54.9</v>
      </c>
      <c r="C16" s="3">
        <v>51.3</v>
      </c>
      <c r="D16" s="8">
        <f t="shared" si="0"/>
        <v>50.301436475053954</v>
      </c>
      <c r="E16" s="7">
        <v>44605</v>
      </c>
      <c r="F16" s="5">
        <v>9.0419999999999998</v>
      </c>
      <c r="G16" s="29">
        <f>SUM(F3:F16)</f>
        <v>886.75400000000013</v>
      </c>
      <c r="I16" s="89">
        <v>40878</v>
      </c>
      <c r="J16" s="8">
        <f t="shared" ref="J16" si="3">K16/L16</f>
        <v>46.874574424622097</v>
      </c>
      <c r="K16" s="20">
        <f>E35-E31</f>
        <v>1721</v>
      </c>
      <c r="L16" s="21">
        <f>SUM(F32:F35)</f>
        <v>36.714999999999996</v>
      </c>
    </row>
    <row r="17" spans="1:12" x14ac:dyDescent="0.2">
      <c r="A17" s="4">
        <v>40770</v>
      </c>
      <c r="B17" s="3">
        <v>55.3</v>
      </c>
      <c r="C17" s="3">
        <v>52.7</v>
      </c>
      <c r="D17" s="8">
        <f t="shared" si="0"/>
        <v>50.321236286886766</v>
      </c>
      <c r="E17" s="7">
        <v>44966</v>
      </c>
      <c r="F17" s="5">
        <v>6.8250000000000002</v>
      </c>
      <c r="G17" s="29">
        <f>SUM(F3:F17)</f>
        <v>893.57900000000018</v>
      </c>
      <c r="I17" s="89">
        <v>40909</v>
      </c>
      <c r="J17" s="8">
        <f t="shared" ref="J17" si="4">K17/L17</f>
        <v>46.028406102051555</v>
      </c>
      <c r="K17" s="20">
        <f>E39-E35</f>
        <v>1575</v>
      </c>
      <c r="L17" s="21">
        <f>SUM(F36:F39)</f>
        <v>34.217999999999996</v>
      </c>
    </row>
    <row r="18" spans="1:12" x14ac:dyDescent="0.2">
      <c r="A18" s="4">
        <v>40779</v>
      </c>
      <c r="B18" s="3">
        <v>54.4</v>
      </c>
      <c r="C18" s="3">
        <v>51.3</v>
      </c>
      <c r="D18" s="8">
        <f t="shared" si="0"/>
        <v>50.331159590550193</v>
      </c>
      <c r="E18" s="7">
        <v>45413</v>
      </c>
      <c r="F18" s="5">
        <v>8.7050000000000001</v>
      </c>
      <c r="G18" s="29">
        <f>SUM(F3:F18)</f>
        <v>902.28400000000022</v>
      </c>
      <c r="I18" s="89">
        <v>40940</v>
      </c>
      <c r="J18" s="8">
        <f t="shared" ref="J18" si="5">K18/L18</f>
        <v>47.039533612679904</v>
      </c>
      <c r="K18" s="20">
        <f>E43-E39</f>
        <v>1291</v>
      </c>
      <c r="L18" s="21">
        <f>SUM(F40:F43)</f>
        <v>27.445</v>
      </c>
    </row>
    <row r="19" spans="1:12" x14ac:dyDescent="0.2">
      <c r="A19" s="4">
        <v>40786</v>
      </c>
      <c r="B19" s="3">
        <v>57.3</v>
      </c>
      <c r="C19" s="3">
        <v>56.7</v>
      </c>
      <c r="D19" s="8">
        <f t="shared" si="0"/>
        <v>50.381758287189534</v>
      </c>
      <c r="E19" s="7">
        <v>45821</v>
      </c>
      <c r="F19" s="5">
        <v>7.1920000000000002</v>
      </c>
      <c r="G19" s="29">
        <f>SUM(F3:F19)</f>
        <v>909.47600000000023</v>
      </c>
      <c r="I19" s="89">
        <v>40969</v>
      </c>
      <c r="J19" s="8">
        <f t="shared" ref="J19" si="6">K19/L19</f>
        <v>45.365509676408365</v>
      </c>
      <c r="K19" s="20">
        <f>E45-E43</f>
        <v>579</v>
      </c>
      <c r="L19" s="21">
        <f>SUM(F44:F45)</f>
        <v>12.763</v>
      </c>
    </row>
    <row r="20" spans="1:12" ht="13.5" thickBot="1" x14ac:dyDescent="0.25">
      <c r="A20" s="4">
        <v>40794</v>
      </c>
      <c r="B20" s="3">
        <v>56.6</v>
      </c>
      <c r="C20" s="3">
        <v>52.1</v>
      </c>
      <c r="D20" s="8">
        <f t="shared" si="0"/>
        <v>50.399593275989879</v>
      </c>
      <c r="E20" s="7">
        <v>46295</v>
      </c>
      <c r="F20" s="5">
        <v>9.0830000000000002</v>
      </c>
      <c r="G20" s="29">
        <f>SUM(F3:F20)</f>
        <v>918.5590000000002</v>
      </c>
      <c r="I20" s="90">
        <v>41000</v>
      </c>
      <c r="J20" s="119"/>
      <c r="K20" s="120"/>
      <c r="L20" s="121"/>
    </row>
    <row r="21" spans="1:12" ht="13.5" thickTop="1" x14ac:dyDescent="0.2">
      <c r="A21" s="4">
        <v>40802</v>
      </c>
      <c r="B21" s="3">
        <v>56</v>
      </c>
      <c r="C21" s="3">
        <v>53.5</v>
      </c>
      <c r="D21" s="8">
        <f t="shared" si="0"/>
        <v>50.430089209278442</v>
      </c>
      <c r="E21" s="7">
        <v>46773</v>
      </c>
      <c r="F21" s="5">
        <v>8.923</v>
      </c>
      <c r="G21" s="29">
        <f>SUM(F3:F21)</f>
        <v>927.4820000000002</v>
      </c>
      <c r="I21" s="19" t="s">
        <v>7</v>
      </c>
      <c r="J21" s="8">
        <f>K21/L21</f>
        <v>49.991852317433711</v>
      </c>
      <c r="K21" s="20">
        <f>SUM(K9:K20)+E3</f>
        <v>55835</v>
      </c>
      <c r="L21" s="21">
        <f>SUM(L9:L20)+G3</f>
        <v>1116.8820000000001</v>
      </c>
    </row>
    <row r="22" spans="1:12" x14ac:dyDescent="0.2">
      <c r="A22" s="4">
        <v>40810</v>
      </c>
      <c r="B22" s="3">
        <v>53.1</v>
      </c>
      <c r="C22" s="3">
        <v>51.2</v>
      </c>
      <c r="D22" s="8">
        <f t="shared" si="0"/>
        <v>50.436259615971579</v>
      </c>
      <c r="E22" s="7">
        <v>47094</v>
      </c>
      <c r="F22" s="5">
        <v>6.2510000000000003</v>
      </c>
      <c r="G22" s="29">
        <f>SUM(F3:F22)</f>
        <v>933.73300000000017</v>
      </c>
    </row>
    <row r="23" spans="1:12" x14ac:dyDescent="0.2">
      <c r="A23" s="4">
        <v>40816</v>
      </c>
      <c r="B23" s="3">
        <v>49.2</v>
      </c>
      <c r="C23" s="3">
        <v>46.7</v>
      </c>
      <c r="D23" s="8">
        <f t="shared" si="0"/>
        <v>50.410795189331544</v>
      </c>
      <c r="E23" s="7">
        <v>47411</v>
      </c>
      <c r="F23" s="5">
        <v>6.76</v>
      </c>
      <c r="G23" s="29">
        <f>SUM(F3:F23)</f>
        <v>940.49300000000017</v>
      </c>
    </row>
    <row r="24" spans="1:12" x14ac:dyDescent="0.2">
      <c r="A24" s="4">
        <v>40821</v>
      </c>
      <c r="B24" s="3">
        <v>51</v>
      </c>
      <c r="C24" s="3">
        <v>48.5</v>
      </c>
      <c r="D24" s="8">
        <f t="shared" si="0"/>
        <v>50.390018065657863</v>
      </c>
      <c r="E24" s="7">
        <v>47836</v>
      </c>
      <c r="F24" s="5">
        <v>8.8219999999999992</v>
      </c>
      <c r="G24" s="29">
        <f>SUM(F3:F24)</f>
        <v>949.31500000000017</v>
      </c>
    </row>
    <row r="25" spans="1:12" x14ac:dyDescent="0.2">
      <c r="A25" s="4">
        <v>40830</v>
      </c>
      <c r="B25" s="3">
        <v>53.7</v>
      </c>
      <c r="C25" s="3">
        <v>50.9</v>
      </c>
      <c r="D25" s="8">
        <f t="shared" si="0"/>
        <v>50.395159994407024</v>
      </c>
      <c r="E25" s="7">
        <v>48296</v>
      </c>
      <c r="F25" s="5">
        <v>9.0310000000000006</v>
      </c>
      <c r="G25" s="29">
        <f>SUM(F3:F25)</f>
        <v>958.34600000000012</v>
      </c>
    </row>
    <row r="26" spans="1:12" x14ac:dyDescent="0.2">
      <c r="A26" s="4">
        <v>40840</v>
      </c>
      <c r="B26" s="3">
        <v>53</v>
      </c>
      <c r="C26" s="3">
        <v>49.4</v>
      </c>
      <c r="D26" s="8">
        <f t="shared" si="0"/>
        <v>50.387793379631965</v>
      </c>
      <c r="E26" s="7">
        <v>48706</v>
      </c>
      <c r="F26" s="5">
        <v>8.2769999999999992</v>
      </c>
      <c r="G26" s="29">
        <f>SUM(F3:F26)</f>
        <v>966.62300000000016</v>
      </c>
    </row>
    <row r="27" spans="1:12" x14ac:dyDescent="0.2">
      <c r="A27" s="4">
        <v>40847</v>
      </c>
      <c r="B27" s="3">
        <v>54.1</v>
      </c>
      <c r="C27" s="3">
        <v>51.8</v>
      </c>
      <c r="D27" s="8">
        <f t="shared" si="0"/>
        <v>50.399222590837113</v>
      </c>
      <c r="E27" s="7">
        <v>49115</v>
      </c>
      <c r="F27" s="5">
        <v>7.8959999999999999</v>
      </c>
      <c r="G27" s="29">
        <f>SUM(F3:F27)</f>
        <v>974.51900000000012</v>
      </c>
    </row>
    <row r="28" spans="1:12" x14ac:dyDescent="0.2">
      <c r="A28" s="4">
        <v>40855</v>
      </c>
      <c r="B28" s="3">
        <v>54.6</v>
      </c>
      <c r="C28" s="3">
        <v>51.4</v>
      </c>
      <c r="D28" s="8">
        <f t="shared" si="0"/>
        <v>50.40613337214355</v>
      </c>
      <c r="E28" s="7">
        <v>49527</v>
      </c>
      <c r="F28" s="5">
        <v>8.0399999999999991</v>
      </c>
      <c r="G28" s="29">
        <f>SUM(F3:F28)</f>
        <v>982.55900000000008</v>
      </c>
    </row>
    <row r="29" spans="1:12" x14ac:dyDescent="0.2">
      <c r="A29" s="4">
        <v>40863</v>
      </c>
      <c r="B29" s="3">
        <v>54</v>
      </c>
      <c r="C29" s="3">
        <v>51.6</v>
      </c>
      <c r="D29" s="8">
        <f t="shared" si="0"/>
        <v>50.418524169127927</v>
      </c>
      <c r="E29" s="7">
        <v>50000</v>
      </c>
      <c r="F29" s="5">
        <v>9.14</v>
      </c>
      <c r="G29" s="29">
        <f>SUM(F3:F29)</f>
        <v>991.69900000000007</v>
      </c>
    </row>
    <row r="30" spans="1:12" x14ac:dyDescent="0.2">
      <c r="A30" s="4">
        <v>40872</v>
      </c>
      <c r="B30" s="3">
        <v>51.4</v>
      </c>
      <c r="C30" s="3">
        <v>50.2</v>
      </c>
      <c r="D30" s="8">
        <f t="shared" si="0"/>
        <v>50.41626226571816</v>
      </c>
      <c r="E30" s="7">
        <v>50439</v>
      </c>
      <c r="F30" s="5">
        <v>8.7520000000000007</v>
      </c>
      <c r="G30" s="29">
        <f>SUM(F3:F30)</f>
        <v>1000.451</v>
      </c>
    </row>
    <row r="31" spans="1:12" x14ac:dyDescent="0.2">
      <c r="A31" s="4">
        <v>40877</v>
      </c>
      <c r="B31" s="3">
        <v>50.3</v>
      </c>
      <c r="C31" s="3">
        <v>43.3</v>
      </c>
      <c r="D31" s="8">
        <f t="shared" si="0"/>
        <v>50.379769741911687</v>
      </c>
      <c r="E31" s="7">
        <v>50669</v>
      </c>
      <c r="F31" s="5">
        <v>5.29</v>
      </c>
      <c r="G31" s="29">
        <f>SUM(F3:F31)</f>
        <v>1005.741</v>
      </c>
    </row>
    <row r="32" spans="1:12" x14ac:dyDescent="0.2">
      <c r="A32" s="4">
        <v>40885</v>
      </c>
      <c r="B32" s="3">
        <v>48</v>
      </c>
      <c r="C32" s="3">
        <v>45.7</v>
      </c>
      <c r="D32" s="8">
        <f t="shared" si="0"/>
        <v>50.338744575948546</v>
      </c>
      <c r="E32" s="7">
        <v>51090</v>
      </c>
      <c r="F32" s="5">
        <v>9.1829999999999998</v>
      </c>
      <c r="G32" s="29">
        <f>SUM(F3:F32)</f>
        <v>1014.924</v>
      </c>
    </row>
    <row r="33" spans="1:7" x14ac:dyDescent="0.2">
      <c r="A33" s="4">
        <v>40892</v>
      </c>
      <c r="B33" s="3">
        <v>49.9</v>
      </c>
      <c r="C33" s="3">
        <v>46.5</v>
      </c>
      <c r="D33" s="8">
        <f t="shared" si="0"/>
        <v>50.304374913335664</v>
      </c>
      <c r="E33" s="7">
        <v>51515</v>
      </c>
      <c r="F33" s="5">
        <v>9.1419999999999995</v>
      </c>
      <c r="G33" s="29">
        <f>SUM(F3:F33)</f>
        <v>1024.066</v>
      </c>
    </row>
    <row r="34" spans="1:7" x14ac:dyDescent="0.2">
      <c r="A34" s="4">
        <v>40901</v>
      </c>
      <c r="B34" s="3">
        <v>49.4</v>
      </c>
      <c r="C34" s="3">
        <v>45.5</v>
      </c>
      <c r="D34" s="8">
        <f t="shared" si="0"/>
        <v>50.264365880054754</v>
      </c>
      <c r="E34" s="7">
        <v>51925</v>
      </c>
      <c r="F34" s="5">
        <v>8.9719999999999995</v>
      </c>
      <c r="G34" s="29">
        <f>SUM(F3:F34)</f>
        <v>1033.038</v>
      </c>
    </row>
    <row r="35" spans="1:7" x14ac:dyDescent="0.2">
      <c r="A35" s="4">
        <v>40908</v>
      </c>
      <c r="B35" s="3">
        <v>52.2</v>
      </c>
      <c r="C35" s="3">
        <v>49.4</v>
      </c>
      <c r="D35" s="8">
        <f t="shared" si="0"/>
        <v>50.256317772644607</v>
      </c>
      <c r="E35" s="7">
        <v>52390</v>
      </c>
      <c r="F35" s="5">
        <v>9.4179999999999993</v>
      </c>
      <c r="G35" s="29">
        <f>SUM(F3:F35)</f>
        <v>1042.4559999999999</v>
      </c>
    </row>
    <row r="36" spans="1:7" x14ac:dyDescent="0.2">
      <c r="A36" s="4">
        <v>40918</v>
      </c>
      <c r="B36" s="3">
        <v>50</v>
      </c>
      <c r="C36" s="3">
        <v>46.7</v>
      </c>
      <c r="D36" s="8">
        <f t="shared" si="0"/>
        <v>50.224031115327072</v>
      </c>
      <c r="E36" s="7">
        <v>52840</v>
      </c>
      <c r="F36" s="5">
        <v>9.6300000000000008</v>
      </c>
      <c r="G36" s="29">
        <f>SUM(F3:F36)</f>
        <v>1052.086</v>
      </c>
    </row>
    <row r="37" spans="1:7" x14ac:dyDescent="0.2">
      <c r="A37" s="4">
        <v>40926</v>
      </c>
      <c r="B37" s="3">
        <v>47.9</v>
      </c>
      <c r="C37" s="3">
        <v>45.5</v>
      </c>
      <c r="D37" s="8">
        <f t="shared" si="0"/>
        <v>50.183013863830148</v>
      </c>
      <c r="E37" s="7">
        <v>53264</v>
      </c>
      <c r="F37" s="5">
        <v>9.3089999999999993</v>
      </c>
      <c r="G37" s="29">
        <f>SUM(F3:F37)</f>
        <v>1061.395</v>
      </c>
    </row>
    <row r="38" spans="1:7" x14ac:dyDescent="0.2">
      <c r="A38" s="4">
        <v>40935</v>
      </c>
      <c r="B38" s="3">
        <v>48.7</v>
      </c>
      <c r="C38" s="3">
        <v>45.2</v>
      </c>
      <c r="D38" s="8">
        <f t="shared" si="0"/>
        <v>50.138656756832461</v>
      </c>
      <c r="E38" s="7">
        <v>53698</v>
      </c>
      <c r="F38" s="5">
        <v>9.5950000000000006</v>
      </c>
      <c r="G38" s="29">
        <f>SUM(F3:F38)</f>
        <v>1070.99</v>
      </c>
    </row>
    <row r="39" spans="1:7" x14ac:dyDescent="0.2">
      <c r="A39" s="4">
        <v>40939</v>
      </c>
      <c r="B39" s="3">
        <v>48.6</v>
      </c>
      <c r="C39" s="3">
        <v>47</v>
      </c>
      <c r="D39" s="8">
        <f t="shared" si="0"/>
        <v>50.121949633779586</v>
      </c>
      <c r="E39" s="7">
        <v>53965</v>
      </c>
      <c r="F39" s="5">
        <v>5.6840000000000002</v>
      </c>
      <c r="G39" s="29">
        <f>SUM(F3:F39)</f>
        <v>1076.674</v>
      </c>
    </row>
    <row r="40" spans="1:7" x14ac:dyDescent="0.2">
      <c r="A40" s="4">
        <v>40948</v>
      </c>
      <c r="B40" s="3">
        <v>49.7</v>
      </c>
      <c r="C40" s="3">
        <v>46.1</v>
      </c>
      <c r="D40" s="8">
        <f t="shared" si="0"/>
        <v>50.087578899287031</v>
      </c>
      <c r="E40" s="7">
        <v>54389</v>
      </c>
      <c r="F40" s="5">
        <v>9.2040000000000006</v>
      </c>
      <c r="G40" s="29">
        <f>SUM(F3:F40)</f>
        <v>1085.8779999999999</v>
      </c>
    </row>
    <row r="41" spans="1:7" x14ac:dyDescent="0.2">
      <c r="A41" s="4">
        <v>40954</v>
      </c>
      <c r="B41" s="3">
        <v>49.3</v>
      </c>
      <c r="C41" s="3">
        <v>47.4</v>
      </c>
      <c r="D41" s="8">
        <f t="shared" si="0"/>
        <v>50.071547785039883</v>
      </c>
      <c r="E41" s="7">
        <v>54692</v>
      </c>
      <c r="F41" s="5">
        <v>6.399</v>
      </c>
      <c r="G41" s="29">
        <f>SUM(F3:F41)</f>
        <v>1092.2769999999998</v>
      </c>
    </row>
    <row r="42" spans="1:7" x14ac:dyDescent="0.2">
      <c r="A42" s="4">
        <v>40962</v>
      </c>
      <c r="B42" s="3">
        <v>50.6</v>
      </c>
      <c r="C42" s="3">
        <v>47.8</v>
      </c>
      <c r="D42" s="8">
        <f t="shared" si="0"/>
        <v>50.058385218664711</v>
      </c>
      <c r="E42" s="7">
        <v>55001</v>
      </c>
      <c r="F42" s="5">
        <v>6.46</v>
      </c>
      <c r="G42" s="29">
        <f>SUM(F3:F42)</f>
        <v>1098.7369999999999</v>
      </c>
    </row>
    <row r="43" spans="1:7" x14ac:dyDescent="0.2">
      <c r="A43" s="4">
        <v>40968</v>
      </c>
      <c r="B43" s="3">
        <v>48.2</v>
      </c>
      <c r="C43" s="3">
        <v>47.4</v>
      </c>
      <c r="D43" s="8">
        <f t="shared" si="0"/>
        <v>50.045330258785512</v>
      </c>
      <c r="E43" s="7">
        <v>55256</v>
      </c>
      <c r="F43" s="5">
        <v>5.3819999999999997</v>
      </c>
      <c r="G43" s="29">
        <f>SUM(F3:F43)</f>
        <v>1104.1189999999999</v>
      </c>
    </row>
    <row r="44" spans="1:7" x14ac:dyDescent="0.2">
      <c r="A44" s="4">
        <v>40976</v>
      </c>
      <c r="B44" s="3">
        <v>48.3</v>
      </c>
      <c r="C44" s="3">
        <v>45.4</v>
      </c>
      <c r="D44" s="8">
        <f t="shared" si="0"/>
        <v>50.009659404890805</v>
      </c>
      <c r="E44" s="7">
        <v>55656</v>
      </c>
      <c r="F44" s="5">
        <v>8.7859999999999996</v>
      </c>
      <c r="G44" s="29">
        <f>SUM(F3:F44)</f>
        <v>1112.905</v>
      </c>
    </row>
    <row r="45" spans="1:7" x14ac:dyDescent="0.2">
      <c r="A45" s="4">
        <v>40980</v>
      </c>
      <c r="B45" s="3">
        <v>49.7</v>
      </c>
      <c r="C45" s="3">
        <v>45</v>
      </c>
      <c r="D45" s="8">
        <f t="shared" si="0"/>
        <v>49.991852317433711</v>
      </c>
      <c r="E45" s="7">
        <v>55835</v>
      </c>
      <c r="F45" s="5">
        <v>3.9769999999999999</v>
      </c>
      <c r="G45" s="29">
        <f>SUM(F3:F45)</f>
        <v>1116.8820000000001</v>
      </c>
    </row>
  </sheetData>
  <phoneticPr fontId="0" type="noConversion"/>
  <pageMargins left="0.5" right="0.5" top="0.5" bottom="0.5" header="0.5" footer="0.5"/>
  <pageSetup orientation="portrait" horizontalDpi="4294967293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6"/>
  <sheetViews>
    <sheetView topLeftCell="A298" workbookViewId="0">
      <selection activeCell="G2" sqref="G2"/>
    </sheetView>
  </sheetViews>
  <sheetFormatPr defaultRowHeight="13.5" customHeight="1" x14ac:dyDescent="0.2"/>
  <cols>
    <col min="1" max="1" width="12.42578125" customWidth="1"/>
    <col min="2" max="2" width="11.5703125" customWidth="1"/>
    <col min="4" max="4" width="10.28515625" style="77" customWidth="1"/>
    <col min="5" max="5" width="6.7109375" style="112" customWidth="1"/>
    <col min="6" max="6" width="9.28515625" style="51" customWidth="1"/>
    <col min="7" max="7" width="6.7109375" style="50" customWidth="1"/>
    <col min="11" max="11" width="9.5703125" bestFit="1" customWidth="1"/>
    <col min="23" max="23" width="9.28515625" bestFit="1" customWidth="1"/>
    <col min="24" max="25" width="9.140625" style="49" customWidth="1"/>
  </cols>
  <sheetData>
    <row r="1" spans="1:5" ht="13.5" customHeight="1" thickBot="1" x14ac:dyDescent="0.25">
      <c r="A1" s="69" t="s">
        <v>14</v>
      </c>
      <c r="B1" s="69" t="s">
        <v>13</v>
      </c>
      <c r="C1" s="69" t="s">
        <v>12</v>
      </c>
      <c r="D1" s="76" t="s">
        <v>15</v>
      </c>
      <c r="E1" s="111" t="s">
        <v>16</v>
      </c>
    </row>
    <row r="2" spans="1:5" ht="13.5" customHeight="1" x14ac:dyDescent="0.2">
      <c r="A2" s="122">
        <v>40664</v>
      </c>
      <c r="B2" s="64">
        <v>38897</v>
      </c>
      <c r="C2" s="53">
        <v>59</v>
      </c>
      <c r="D2" s="77">
        <v>40</v>
      </c>
      <c r="E2" s="112">
        <v>19</v>
      </c>
    </row>
    <row r="3" spans="1:5" ht="13.5" customHeight="1" x14ac:dyDescent="0.2">
      <c r="A3" s="122">
        <v>40665</v>
      </c>
      <c r="B3" s="64">
        <v>38950</v>
      </c>
      <c r="C3" s="53">
        <f t="shared" ref="C3:C13" si="0">B3-B2</f>
        <v>53</v>
      </c>
      <c r="D3" s="77">
        <f t="shared" ref="D3:D13" si="1">IF(C3&gt;35,35,C3)</f>
        <v>35</v>
      </c>
      <c r="E3" s="112">
        <f t="shared" ref="E3:E13" si="2">IF(C3&gt;35,C3-35,0)</f>
        <v>18</v>
      </c>
    </row>
    <row r="4" spans="1:5" ht="13.5" customHeight="1" x14ac:dyDescent="0.2">
      <c r="A4" s="122">
        <v>40666</v>
      </c>
      <c r="B4" s="64">
        <v>39000</v>
      </c>
      <c r="C4" s="53">
        <f t="shared" si="0"/>
        <v>50</v>
      </c>
      <c r="D4" s="77">
        <f t="shared" si="1"/>
        <v>35</v>
      </c>
      <c r="E4" s="112">
        <f t="shared" si="2"/>
        <v>15</v>
      </c>
    </row>
    <row r="5" spans="1:5" ht="13.5" customHeight="1" x14ac:dyDescent="0.2">
      <c r="A5" s="122">
        <v>40667</v>
      </c>
      <c r="B5" s="64">
        <v>39035</v>
      </c>
      <c r="C5" s="53">
        <f t="shared" si="0"/>
        <v>35</v>
      </c>
      <c r="D5" s="77">
        <f t="shared" si="1"/>
        <v>35</v>
      </c>
      <c r="E5" s="112">
        <f t="shared" si="2"/>
        <v>0</v>
      </c>
    </row>
    <row r="6" spans="1:5" ht="13.5" customHeight="1" x14ac:dyDescent="0.2">
      <c r="A6" s="122">
        <v>40668</v>
      </c>
      <c r="B6" s="64">
        <v>39091</v>
      </c>
      <c r="C6" s="53">
        <f t="shared" si="0"/>
        <v>56</v>
      </c>
      <c r="D6" s="77">
        <f t="shared" si="1"/>
        <v>35</v>
      </c>
      <c r="E6" s="112">
        <f t="shared" si="2"/>
        <v>21</v>
      </c>
    </row>
    <row r="7" spans="1:5" ht="13.5" customHeight="1" x14ac:dyDescent="0.2">
      <c r="A7" s="122">
        <v>40669</v>
      </c>
      <c r="B7" s="64">
        <v>39150</v>
      </c>
      <c r="C7" s="53">
        <f t="shared" si="0"/>
        <v>59</v>
      </c>
      <c r="D7" s="77">
        <f t="shared" si="1"/>
        <v>35</v>
      </c>
      <c r="E7" s="112">
        <f t="shared" si="2"/>
        <v>24</v>
      </c>
    </row>
    <row r="8" spans="1:5" ht="13.5" customHeight="1" x14ac:dyDescent="0.2">
      <c r="A8" s="122">
        <v>40670</v>
      </c>
      <c r="B8" s="64">
        <v>39185</v>
      </c>
      <c r="C8" s="53">
        <f t="shared" si="0"/>
        <v>35</v>
      </c>
      <c r="D8" s="77">
        <f t="shared" si="1"/>
        <v>35</v>
      </c>
      <c r="E8" s="112">
        <f t="shared" si="2"/>
        <v>0</v>
      </c>
    </row>
    <row r="9" spans="1:5" ht="13.5" customHeight="1" x14ac:dyDescent="0.2">
      <c r="A9" s="122">
        <v>40671</v>
      </c>
      <c r="B9" s="64">
        <v>39224</v>
      </c>
      <c r="C9" s="53">
        <f t="shared" si="0"/>
        <v>39</v>
      </c>
      <c r="D9" s="77">
        <f t="shared" si="1"/>
        <v>35</v>
      </c>
      <c r="E9" s="112">
        <f t="shared" si="2"/>
        <v>4</v>
      </c>
    </row>
    <row r="10" spans="1:5" ht="13.5" customHeight="1" x14ac:dyDescent="0.2">
      <c r="A10" s="122">
        <v>40672</v>
      </c>
      <c r="B10" s="64">
        <v>39282</v>
      </c>
      <c r="C10" s="53">
        <f t="shared" si="0"/>
        <v>58</v>
      </c>
      <c r="D10" s="77">
        <f t="shared" si="1"/>
        <v>35</v>
      </c>
      <c r="E10" s="112">
        <f t="shared" si="2"/>
        <v>23</v>
      </c>
    </row>
    <row r="11" spans="1:5" ht="13.5" customHeight="1" x14ac:dyDescent="0.2">
      <c r="A11" s="122">
        <v>40673</v>
      </c>
      <c r="B11" s="64">
        <v>39351</v>
      </c>
      <c r="C11" s="53">
        <f t="shared" si="0"/>
        <v>69</v>
      </c>
      <c r="D11" s="77">
        <f t="shared" si="1"/>
        <v>35</v>
      </c>
      <c r="E11" s="112">
        <f t="shared" si="2"/>
        <v>34</v>
      </c>
    </row>
    <row r="12" spans="1:5" ht="13.5" customHeight="1" x14ac:dyDescent="0.2">
      <c r="A12" s="122">
        <v>40674</v>
      </c>
      <c r="B12" s="64">
        <v>39402</v>
      </c>
      <c r="C12" s="53">
        <f t="shared" si="0"/>
        <v>51</v>
      </c>
      <c r="D12" s="77">
        <f t="shared" si="1"/>
        <v>35</v>
      </c>
      <c r="E12" s="112">
        <f t="shared" si="2"/>
        <v>16</v>
      </c>
    </row>
    <row r="13" spans="1:5" ht="13.5" customHeight="1" x14ac:dyDescent="0.2">
      <c r="A13" s="122">
        <v>40675</v>
      </c>
      <c r="B13" s="64">
        <v>39445</v>
      </c>
      <c r="C13" s="53">
        <f t="shared" si="0"/>
        <v>43</v>
      </c>
      <c r="D13" s="77">
        <f t="shared" si="1"/>
        <v>35</v>
      </c>
      <c r="E13" s="112">
        <f t="shared" si="2"/>
        <v>8</v>
      </c>
    </row>
    <row r="14" spans="1:5" ht="13.5" customHeight="1" x14ac:dyDescent="0.2">
      <c r="A14" s="122">
        <v>40676</v>
      </c>
      <c r="B14" s="64">
        <v>39478</v>
      </c>
      <c r="C14" s="53">
        <f t="shared" ref="C14:C21" si="3">B14-B13</f>
        <v>33</v>
      </c>
      <c r="D14" s="77">
        <f t="shared" ref="D14:D21" si="4">IF(C14&gt;35,35,C14)</f>
        <v>33</v>
      </c>
      <c r="E14" s="112">
        <f t="shared" ref="E14:E21" si="5">IF(C14&gt;35,C14-35,0)</f>
        <v>0</v>
      </c>
    </row>
    <row r="15" spans="1:5" ht="13.5" customHeight="1" x14ac:dyDescent="0.2">
      <c r="A15" s="122">
        <v>40677</v>
      </c>
      <c r="B15" s="64">
        <v>39526</v>
      </c>
      <c r="C15" s="53">
        <f t="shared" si="3"/>
        <v>48</v>
      </c>
      <c r="D15" s="77">
        <f t="shared" si="4"/>
        <v>35</v>
      </c>
      <c r="E15" s="112">
        <f t="shared" si="5"/>
        <v>13</v>
      </c>
    </row>
    <row r="16" spans="1:5" ht="13.5" customHeight="1" x14ac:dyDescent="0.2">
      <c r="A16" s="122">
        <v>40678</v>
      </c>
      <c r="B16" s="64">
        <v>39549</v>
      </c>
      <c r="C16" s="53">
        <f t="shared" si="3"/>
        <v>23</v>
      </c>
      <c r="D16" s="77">
        <f t="shared" si="4"/>
        <v>23</v>
      </c>
      <c r="E16" s="112">
        <f t="shared" si="5"/>
        <v>0</v>
      </c>
    </row>
    <row r="17" spans="1:26" ht="13.5" customHeight="1" x14ac:dyDescent="0.2">
      <c r="A17" s="122">
        <v>40679</v>
      </c>
      <c r="B17" s="64">
        <v>39609</v>
      </c>
      <c r="C17" s="53">
        <f t="shared" si="3"/>
        <v>60</v>
      </c>
      <c r="D17" s="77">
        <f t="shared" si="4"/>
        <v>35</v>
      </c>
      <c r="E17" s="112">
        <f t="shared" si="5"/>
        <v>25</v>
      </c>
      <c r="H17" s="68"/>
      <c r="I17" s="79"/>
      <c r="J17" s="80"/>
      <c r="K17" s="81"/>
      <c r="X17" s="105"/>
      <c r="Y17" s="103"/>
      <c r="Z17" s="88"/>
    </row>
    <row r="18" spans="1:26" ht="13.5" customHeight="1" x14ac:dyDescent="0.2">
      <c r="A18" s="122">
        <v>40680</v>
      </c>
      <c r="B18" s="64">
        <v>39656</v>
      </c>
      <c r="C18" s="53">
        <f t="shared" si="3"/>
        <v>47</v>
      </c>
      <c r="D18" s="77">
        <f t="shared" si="4"/>
        <v>35</v>
      </c>
      <c r="E18" s="112">
        <f t="shared" si="5"/>
        <v>12</v>
      </c>
      <c r="H18" s="68"/>
      <c r="I18" s="67"/>
      <c r="J18" s="66"/>
      <c r="K18" s="65"/>
      <c r="X18" s="105"/>
      <c r="Y18" s="103"/>
      <c r="Z18" s="88"/>
    </row>
    <row r="19" spans="1:26" ht="13.5" customHeight="1" x14ac:dyDescent="0.2">
      <c r="A19" s="122">
        <v>40681</v>
      </c>
      <c r="B19" s="64">
        <v>39718</v>
      </c>
      <c r="C19" s="53">
        <f t="shared" si="3"/>
        <v>62</v>
      </c>
      <c r="D19" s="77">
        <f t="shared" si="4"/>
        <v>35</v>
      </c>
      <c r="E19" s="112">
        <f t="shared" si="5"/>
        <v>27</v>
      </c>
      <c r="H19" s="68"/>
      <c r="I19" s="67"/>
      <c r="J19" s="66"/>
      <c r="K19" s="65"/>
      <c r="X19" s="105"/>
      <c r="Y19" s="103"/>
      <c r="Z19" s="88"/>
    </row>
    <row r="20" spans="1:26" ht="13.5" customHeight="1" x14ac:dyDescent="0.2">
      <c r="A20" s="122">
        <v>40682</v>
      </c>
      <c r="B20" s="64">
        <v>39770</v>
      </c>
      <c r="C20" s="53">
        <f t="shared" si="3"/>
        <v>52</v>
      </c>
      <c r="D20" s="77">
        <f t="shared" si="4"/>
        <v>35</v>
      </c>
      <c r="E20" s="112">
        <f t="shared" si="5"/>
        <v>17</v>
      </c>
      <c r="X20" s="105"/>
      <c r="Y20" s="103"/>
      <c r="Z20" s="88"/>
    </row>
    <row r="21" spans="1:26" ht="13.5" customHeight="1" x14ac:dyDescent="0.2">
      <c r="A21" s="122">
        <v>40683</v>
      </c>
      <c r="B21" s="64">
        <v>39805</v>
      </c>
      <c r="C21" s="53">
        <f t="shared" si="3"/>
        <v>35</v>
      </c>
      <c r="D21" s="77">
        <f t="shared" si="4"/>
        <v>35</v>
      </c>
      <c r="E21" s="112">
        <f t="shared" si="5"/>
        <v>0</v>
      </c>
      <c r="X21" s="105"/>
      <c r="Y21" s="103"/>
      <c r="Z21" s="88"/>
    </row>
    <row r="22" spans="1:26" ht="13.5" customHeight="1" x14ac:dyDescent="0.2">
      <c r="A22" s="122">
        <v>40684</v>
      </c>
      <c r="B22" s="64">
        <v>39906</v>
      </c>
      <c r="C22" s="53">
        <f t="shared" ref="C22:C30" si="6">B22-B21</f>
        <v>101</v>
      </c>
      <c r="D22" s="77">
        <f t="shared" ref="D22:D30" si="7">IF(C22&gt;35,35,C22)</f>
        <v>35</v>
      </c>
      <c r="E22" s="112">
        <f t="shared" ref="E22:E30" si="8">IF(C22&gt;35,C22-35,0)</f>
        <v>66</v>
      </c>
      <c r="X22" s="105"/>
      <c r="Y22" s="103"/>
      <c r="Z22" s="88"/>
    </row>
    <row r="23" spans="1:26" ht="13.5" customHeight="1" x14ac:dyDescent="0.2">
      <c r="A23" s="122">
        <v>40685</v>
      </c>
      <c r="B23" s="64">
        <v>39938</v>
      </c>
      <c r="C23" s="53">
        <f t="shared" si="6"/>
        <v>32</v>
      </c>
      <c r="D23" s="77">
        <f t="shared" si="7"/>
        <v>32</v>
      </c>
      <c r="E23" s="112">
        <f t="shared" si="8"/>
        <v>0</v>
      </c>
      <c r="X23" s="105"/>
      <c r="Y23" s="103"/>
      <c r="Z23" s="88"/>
    </row>
    <row r="24" spans="1:26" ht="13.5" customHeight="1" x14ac:dyDescent="0.2">
      <c r="A24" s="122">
        <v>40686</v>
      </c>
      <c r="B24" s="64">
        <v>40001</v>
      </c>
      <c r="C24" s="53">
        <f t="shared" si="6"/>
        <v>63</v>
      </c>
      <c r="D24" s="77">
        <f t="shared" si="7"/>
        <v>35</v>
      </c>
      <c r="E24" s="112">
        <f t="shared" si="8"/>
        <v>28</v>
      </c>
      <c r="X24" s="105"/>
      <c r="Y24" s="103"/>
      <c r="Z24" s="88"/>
    </row>
    <row r="25" spans="1:26" ht="13.5" customHeight="1" x14ac:dyDescent="0.2">
      <c r="A25" s="122">
        <v>40687</v>
      </c>
      <c r="B25" s="64">
        <v>40042</v>
      </c>
      <c r="C25" s="53">
        <f t="shared" si="6"/>
        <v>41</v>
      </c>
      <c r="D25" s="77">
        <f t="shared" si="7"/>
        <v>35</v>
      </c>
      <c r="E25" s="112">
        <f t="shared" si="8"/>
        <v>6</v>
      </c>
      <c r="X25" s="105"/>
      <c r="Y25" s="103"/>
      <c r="Z25" s="88"/>
    </row>
    <row r="26" spans="1:26" ht="13.5" customHeight="1" x14ac:dyDescent="0.2">
      <c r="A26" s="122">
        <v>40688</v>
      </c>
      <c r="B26" s="64">
        <v>40153</v>
      </c>
      <c r="C26" s="53">
        <f t="shared" si="6"/>
        <v>111</v>
      </c>
      <c r="D26" s="77">
        <f t="shared" si="7"/>
        <v>35</v>
      </c>
      <c r="E26" s="112">
        <f t="shared" si="8"/>
        <v>76</v>
      </c>
      <c r="X26" s="105"/>
      <c r="Y26" s="103"/>
      <c r="Z26" s="88"/>
    </row>
    <row r="27" spans="1:26" ht="13.5" customHeight="1" x14ac:dyDescent="0.2">
      <c r="A27" s="122">
        <v>40689</v>
      </c>
      <c r="B27" s="64">
        <v>40218</v>
      </c>
      <c r="C27" s="53">
        <f t="shared" si="6"/>
        <v>65</v>
      </c>
      <c r="D27" s="77">
        <f t="shared" si="7"/>
        <v>35</v>
      </c>
      <c r="E27" s="112">
        <f t="shared" si="8"/>
        <v>30</v>
      </c>
      <c r="X27" s="105"/>
      <c r="Y27" s="103"/>
      <c r="Z27" s="88"/>
    </row>
    <row r="28" spans="1:26" ht="13.5" customHeight="1" x14ac:dyDescent="0.2">
      <c r="A28" s="122">
        <v>40690</v>
      </c>
      <c r="B28" s="64">
        <v>40328</v>
      </c>
      <c r="C28" s="53">
        <f t="shared" si="6"/>
        <v>110</v>
      </c>
      <c r="D28" s="77">
        <f t="shared" si="7"/>
        <v>35</v>
      </c>
      <c r="E28" s="112">
        <f t="shared" si="8"/>
        <v>75</v>
      </c>
      <c r="X28" s="105"/>
      <c r="Y28" s="103"/>
      <c r="Z28" s="88"/>
    </row>
    <row r="29" spans="1:26" ht="13.5" customHeight="1" x14ac:dyDescent="0.2">
      <c r="A29" s="122">
        <v>40691</v>
      </c>
      <c r="B29" s="64">
        <v>40445</v>
      </c>
      <c r="C29" s="53">
        <f t="shared" si="6"/>
        <v>117</v>
      </c>
      <c r="D29" s="77">
        <f t="shared" si="7"/>
        <v>35</v>
      </c>
      <c r="E29" s="112">
        <f t="shared" si="8"/>
        <v>82</v>
      </c>
      <c r="X29" s="105"/>
      <c r="Y29" s="103"/>
      <c r="Z29" s="88"/>
    </row>
    <row r="30" spans="1:26" ht="13.5" customHeight="1" x14ac:dyDescent="0.2">
      <c r="A30" s="122">
        <v>40692</v>
      </c>
      <c r="B30" s="64">
        <v>40471</v>
      </c>
      <c r="C30" s="53">
        <f t="shared" si="6"/>
        <v>26</v>
      </c>
      <c r="D30" s="77">
        <f t="shared" si="7"/>
        <v>26</v>
      </c>
      <c r="E30" s="112">
        <f t="shared" si="8"/>
        <v>0</v>
      </c>
      <c r="X30" s="105"/>
      <c r="Y30" s="103"/>
      <c r="Z30" s="88"/>
    </row>
    <row r="31" spans="1:26" ht="13.5" customHeight="1" x14ac:dyDescent="0.2">
      <c r="A31" s="122">
        <v>40693</v>
      </c>
      <c r="B31" s="64">
        <v>40538</v>
      </c>
      <c r="C31" s="53">
        <f t="shared" ref="C31:C32" si="9">B31-B30</f>
        <v>67</v>
      </c>
      <c r="D31" s="77">
        <f t="shared" ref="D31:D32" si="10">IF(C31&gt;35,35,C31)</f>
        <v>35</v>
      </c>
      <c r="E31" s="112">
        <f t="shared" ref="E31:E32" si="11">IF(C31&gt;35,C31-35,0)</f>
        <v>32</v>
      </c>
      <c r="X31" s="105"/>
      <c r="Y31" s="103"/>
      <c r="Z31" s="88"/>
    </row>
    <row r="32" spans="1:26" ht="13.5" customHeight="1" x14ac:dyDescent="0.2">
      <c r="A32" s="122">
        <v>40694</v>
      </c>
      <c r="B32" s="64">
        <v>40591</v>
      </c>
      <c r="C32" s="53">
        <f t="shared" si="9"/>
        <v>53</v>
      </c>
      <c r="D32" s="77">
        <f t="shared" si="10"/>
        <v>35</v>
      </c>
      <c r="E32" s="112">
        <f t="shared" si="11"/>
        <v>18</v>
      </c>
      <c r="X32" s="105"/>
      <c r="Y32" s="103"/>
      <c r="Z32" s="88"/>
    </row>
    <row r="33" spans="1:26" ht="13.5" customHeight="1" x14ac:dyDescent="0.2">
      <c r="A33" s="122">
        <v>40695</v>
      </c>
      <c r="B33" s="64">
        <v>40703</v>
      </c>
      <c r="C33" s="53">
        <f t="shared" ref="C33:C45" si="12">B33-B32</f>
        <v>112</v>
      </c>
      <c r="D33" s="77">
        <f t="shared" ref="D33:D45" si="13">IF(C33&gt;35,35,C33)</f>
        <v>35</v>
      </c>
      <c r="E33" s="112">
        <f t="shared" ref="E33:E45" si="14">IF(C33&gt;35,C33-35,0)</f>
        <v>77</v>
      </c>
      <c r="X33" s="105"/>
      <c r="Y33" s="103"/>
      <c r="Z33" s="88"/>
    </row>
    <row r="34" spans="1:26" ht="13.5" customHeight="1" x14ac:dyDescent="0.2">
      <c r="A34" s="122">
        <v>40696</v>
      </c>
      <c r="B34" s="64">
        <v>40754</v>
      </c>
      <c r="C34" s="53">
        <f t="shared" si="12"/>
        <v>51</v>
      </c>
      <c r="D34" s="77">
        <f t="shared" si="13"/>
        <v>35</v>
      </c>
      <c r="E34" s="112">
        <f t="shared" si="14"/>
        <v>16</v>
      </c>
      <c r="X34" s="105"/>
      <c r="Y34" s="103"/>
      <c r="Z34" s="88"/>
    </row>
    <row r="35" spans="1:26" ht="13.5" customHeight="1" x14ac:dyDescent="0.2">
      <c r="A35" s="122">
        <v>40697</v>
      </c>
      <c r="B35" s="64">
        <v>40821</v>
      </c>
      <c r="C35" s="53">
        <f t="shared" si="12"/>
        <v>67</v>
      </c>
      <c r="D35" s="77">
        <f t="shared" si="13"/>
        <v>35</v>
      </c>
      <c r="E35" s="112">
        <f t="shared" si="14"/>
        <v>32</v>
      </c>
      <c r="X35" s="105"/>
      <c r="Y35" s="103"/>
      <c r="Z35" s="88"/>
    </row>
    <row r="36" spans="1:26" ht="13.5" customHeight="1" x14ac:dyDescent="0.2">
      <c r="A36" s="122">
        <v>40698</v>
      </c>
      <c r="B36" s="64">
        <v>40886</v>
      </c>
      <c r="C36" s="53">
        <f t="shared" si="12"/>
        <v>65</v>
      </c>
      <c r="D36" s="77">
        <f t="shared" si="13"/>
        <v>35</v>
      </c>
      <c r="E36" s="112">
        <f t="shared" si="14"/>
        <v>30</v>
      </c>
      <c r="X36" s="105"/>
      <c r="Y36" s="103"/>
      <c r="Z36" s="88"/>
    </row>
    <row r="37" spans="1:26" ht="13.5" customHeight="1" x14ac:dyDescent="0.2">
      <c r="A37" s="122">
        <v>40699</v>
      </c>
      <c r="B37" s="54">
        <v>40926</v>
      </c>
      <c r="C37" s="53">
        <f t="shared" si="12"/>
        <v>40</v>
      </c>
      <c r="D37" s="77">
        <f t="shared" si="13"/>
        <v>35</v>
      </c>
      <c r="E37" s="112">
        <f t="shared" si="14"/>
        <v>5</v>
      </c>
      <c r="X37" s="105"/>
      <c r="Y37" s="103"/>
      <c r="Z37" s="88"/>
    </row>
    <row r="38" spans="1:26" ht="13.5" customHeight="1" x14ac:dyDescent="0.2">
      <c r="A38" s="122">
        <v>40700</v>
      </c>
      <c r="B38" s="54">
        <v>40968</v>
      </c>
      <c r="C38" s="53">
        <f t="shared" si="12"/>
        <v>42</v>
      </c>
      <c r="D38" s="77">
        <f t="shared" si="13"/>
        <v>35</v>
      </c>
      <c r="E38" s="112">
        <f t="shared" si="14"/>
        <v>7</v>
      </c>
      <c r="X38" s="105"/>
      <c r="Y38" s="103"/>
      <c r="Z38" s="88"/>
    </row>
    <row r="39" spans="1:26" ht="13.5" customHeight="1" x14ac:dyDescent="0.2">
      <c r="A39" s="122">
        <v>40701</v>
      </c>
      <c r="B39" s="54">
        <v>41021</v>
      </c>
      <c r="C39" s="53">
        <f t="shared" si="12"/>
        <v>53</v>
      </c>
      <c r="D39" s="77">
        <f t="shared" si="13"/>
        <v>35</v>
      </c>
      <c r="E39" s="112">
        <f t="shared" si="14"/>
        <v>18</v>
      </c>
      <c r="X39" s="105"/>
      <c r="Y39" s="103"/>
      <c r="Z39" s="88"/>
    </row>
    <row r="40" spans="1:26" ht="13.5" customHeight="1" x14ac:dyDescent="0.2">
      <c r="A40" s="122">
        <v>40702</v>
      </c>
      <c r="B40" s="54">
        <v>41098</v>
      </c>
      <c r="C40" s="53">
        <f t="shared" si="12"/>
        <v>77</v>
      </c>
      <c r="D40" s="77">
        <f t="shared" si="13"/>
        <v>35</v>
      </c>
      <c r="E40" s="112">
        <f t="shared" si="14"/>
        <v>42</v>
      </c>
      <c r="X40" s="105"/>
      <c r="Y40" s="103"/>
      <c r="Z40" s="88"/>
    </row>
    <row r="41" spans="1:26" ht="13.5" customHeight="1" x14ac:dyDescent="0.2">
      <c r="A41" s="122">
        <v>40703</v>
      </c>
      <c r="B41" s="54">
        <v>41132</v>
      </c>
      <c r="C41" s="53">
        <f t="shared" si="12"/>
        <v>34</v>
      </c>
      <c r="D41" s="77">
        <f t="shared" si="13"/>
        <v>34</v>
      </c>
      <c r="E41" s="112">
        <f t="shared" si="14"/>
        <v>0</v>
      </c>
      <c r="X41" s="105"/>
      <c r="Y41" s="103"/>
      <c r="Z41" s="88"/>
    </row>
    <row r="42" spans="1:26" ht="13.5" customHeight="1" x14ac:dyDescent="0.2">
      <c r="A42" s="122">
        <v>40704</v>
      </c>
      <c r="B42" s="54">
        <v>41177</v>
      </c>
      <c r="C42" s="53">
        <f t="shared" si="12"/>
        <v>45</v>
      </c>
      <c r="D42" s="77">
        <f t="shared" si="13"/>
        <v>35</v>
      </c>
      <c r="E42" s="112">
        <f t="shared" si="14"/>
        <v>10</v>
      </c>
      <c r="X42" s="105"/>
      <c r="Y42" s="103"/>
      <c r="Z42" s="88"/>
    </row>
    <row r="43" spans="1:26" ht="13.5" customHeight="1" x14ac:dyDescent="0.2">
      <c r="A43" s="122">
        <v>40705</v>
      </c>
      <c r="B43" s="54">
        <v>41215</v>
      </c>
      <c r="C43" s="53">
        <f t="shared" si="12"/>
        <v>38</v>
      </c>
      <c r="D43" s="77">
        <f t="shared" si="13"/>
        <v>35</v>
      </c>
      <c r="E43" s="112">
        <f t="shared" si="14"/>
        <v>3</v>
      </c>
      <c r="X43" s="105"/>
      <c r="Y43" s="103"/>
      <c r="Z43" s="88"/>
    </row>
    <row r="44" spans="1:26" ht="13.5" customHeight="1" x14ac:dyDescent="0.2">
      <c r="A44" s="122">
        <v>40706</v>
      </c>
      <c r="B44" s="54">
        <v>41258</v>
      </c>
      <c r="C44" s="53">
        <f t="shared" si="12"/>
        <v>43</v>
      </c>
      <c r="D44" s="77">
        <f t="shared" si="13"/>
        <v>35</v>
      </c>
      <c r="E44" s="112">
        <f t="shared" si="14"/>
        <v>8</v>
      </c>
      <c r="X44" s="105"/>
      <c r="Y44" s="103"/>
      <c r="Z44" s="88"/>
    </row>
    <row r="45" spans="1:26" ht="13.5" customHeight="1" x14ac:dyDescent="0.2">
      <c r="A45" s="122">
        <v>40707</v>
      </c>
      <c r="B45" s="54">
        <v>41304</v>
      </c>
      <c r="C45" s="53">
        <f t="shared" si="12"/>
        <v>46</v>
      </c>
      <c r="D45" s="77">
        <f t="shared" si="13"/>
        <v>35</v>
      </c>
      <c r="E45" s="112">
        <f t="shared" si="14"/>
        <v>11</v>
      </c>
      <c r="X45" s="105"/>
      <c r="Y45" s="103"/>
      <c r="Z45" s="88"/>
    </row>
    <row r="46" spans="1:26" ht="13.5" customHeight="1" x14ac:dyDescent="0.2">
      <c r="A46" s="122">
        <v>40708</v>
      </c>
      <c r="B46" s="54">
        <v>41357</v>
      </c>
      <c r="C46" s="53">
        <f t="shared" ref="C46:C50" si="15">B46-B45</f>
        <v>53</v>
      </c>
      <c r="D46" s="77">
        <f t="shared" ref="D46:D50" si="16">IF(C46&gt;35,35,C46)</f>
        <v>35</v>
      </c>
      <c r="E46" s="112">
        <f t="shared" ref="E46:E50" si="17">IF(C46&gt;35,C46-35,0)</f>
        <v>18</v>
      </c>
      <c r="X46" s="105"/>
      <c r="Y46" s="103"/>
      <c r="Z46" s="88"/>
    </row>
    <row r="47" spans="1:26" ht="13.5" customHeight="1" x14ac:dyDescent="0.2">
      <c r="A47" s="122">
        <v>40709</v>
      </c>
      <c r="B47" s="54">
        <v>41404</v>
      </c>
      <c r="C47" s="53">
        <f t="shared" si="15"/>
        <v>47</v>
      </c>
      <c r="D47" s="77">
        <f t="shared" si="16"/>
        <v>35</v>
      </c>
      <c r="E47" s="112">
        <f t="shared" si="17"/>
        <v>12</v>
      </c>
      <c r="X47" s="105"/>
      <c r="Y47" s="103"/>
      <c r="Z47" s="88"/>
    </row>
    <row r="48" spans="1:26" ht="13.5" customHeight="1" x14ac:dyDescent="0.2">
      <c r="A48" s="122">
        <v>40710</v>
      </c>
      <c r="B48" s="54">
        <v>41445</v>
      </c>
      <c r="C48" s="53">
        <f t="shared" si="15"/>
        <v>41</v>
      </c>
      <c r="D48" s="77">
        <f t="shared" si="16"/>
        <v>35</v>
      </c>
      <c r="E48" s="112">
        <f t="shared" si="17"/>
        <v>6</v>
      </c>
      <c r="X48" s="105"/>
      <c r="Y48" s="103"/>
      <c r="Z48" s="88"/>
    </row>
    <row r="49" spans="1:26" ht="13.5" customHeight="1" x14ac:dyDescent="0.2">
      <c r="A49" s="122">
        <v>40711</v>
      </c>
      <c r="B49" s="54">
        <v>41506</v>
      </c>
      <c r="C49" s="53">
        <f t="shared" si="15"/>
        <v>61</v>
      </c>
      <c r="D49" s="77">
        <f t="shared" si="16"/>
        <v>35</v>
      </c>
      <c r="E49" s="112">
        <f t="shared" si="17"/>
        <v>26</v>
      </c>
      <c r="X49" s="105"/>
      <c r="Y49" s="103"/>
      <c r="Z49" s="88"/>
    </row>
    <row r="50" spans="1:26" ht="13.5" customHeight="1" x14ac:dyDescent="0.2">
      <c r="A50" s="122">
        <v>40712</v>
      </c>
      <c r="B50" s="54">
        <v>41551</v>
      </c>
      <c r="C50" s="53">
        <f t="shared" si="15"/>
        <v>45</v>
      </c>
      <c r="D50" s="77">
        <f t="shared" si="16"/>
        <v>35</v>
      </c>
      <c r="E50" s="112">
        <f t="shared" si="17"/>
        <v>10</v>
      </c>
      <c r="X50" s="105"/>
      <c r="Y50" s="103"/>
      <c r="Z50" s="88"/>
    </row>
    <row r="51" spans="1:26" ht="13.5" customHeight="1" x14ac:dyDescent="0.2">
      <c r="A51" s="122">
        <v>40713</v>
      </c>
      <c r="B51" s="54">
        <v>41610</v>
      </c>
      <c r="C51" s="53">
        <f t="shared" ref="C51:C63" si="18">B51-B50</f>
        <v>59</v>
      </c>
      <c r="D51" s="77">
        <f t="shared" ref="D51:D63" si="19">IF(C51&gt;35,35,C51)</f>
        <v>35</v>
      </c>
      <c r="E51" s="112">
        <f t="shared" ref="E51:E63" si="20">IF(C51&gt;35,C51-35,0)</f>
        <v>24</v>
      </c>
      <c r="X51" s="105"/>
      <c r="Y51" s="103"/>
      <c r="Z51" s="88"/>
    </row>
    <row r="52" spans="1:26" ht="13.5" customHeight="1" x14ac:dyDescent="0.2">
      <c r="A52" s="122">
        <v>40714</v>
      </c>
      <c r="B52" s="54">
        <v>41680</v>
      </c>
      <c r="C52" s="53">
        <f t="shared" si="18"/>
        <v>70</v>
      </c>
      <c r="D52" s="77">
        <f t="shared" si="19"/>
        <v>35</v>
      </c>
      <c r="E52" s="112">
        <f t="shared" si="20"/>
        <v>35</v>
      </c>
      <c r="X52" s="105"/>
      <c r="Y52" s="103"/>
      <c r="Z52" s="88"/>
    </row>
    <row r="53" spans="1:26" ht="13.5" customHeight="1" x14ac:dyDescent="0.2">
      <c r="A53" s="122">
        <v>40715</v>
      </c>
      <c r="B53" s="54">
        <v>41727</v>
      </c>
      <c r="C53" s="53">
        <f t="shared" si="18"/>
        <v>47</v>
      </c>
      <c r="D53" s="77">
        <f t="shared" si="19"/>
        <v>35</v>
      </c>
      <c r="E53" s="112">
        <f t="shared" si="20"/>
        <v>12</v>
      </c>
      <c r="X53" s="105"/>
      <c r="Y53" s="103"/>
      <c r="Z53" s="88"/>
    </row>
    <row r="54" spans="1:26" ht="13.5" customHeight="1" x14ac:dyDescent="0.2">
      <c r="A54" s="122">
        <v>40716</v>
      </c>
      <c r="B54" s="54">
        <v>41791</v>
      </c>
      <c r="C54" s="53">
        <f t="shared" si="18"/>
        <v>64</v>
      </c>
      <c r="D54" s="77">
        <f t="shared" si="19"/>
        <v>35</v>
      </c>
      <c r="E54" s="112">
        <f t="shared" si="20"/>
        <v>29</v>
      </c>
      <c r="X54" s="105"/>
      <c r="Y54" s="103"/>
      <c r="Z54" s="88"/>
    </row>
    <row r="55" spans="1:26" ht="13.5" customHeight="1" x14ac:dyDescent="0.2">
      <c r="A55" s="122">
        <v>40717</v>
      </c>
      <c r="B55" s="54">
        <v>41839</v>
      </c>
      <c r="C55" s="53">
        <f t="shared" si="18"/>
        <v>48</v>
      </c>
      <c r="D55" s="77">
        <f t="shared" si="19"/>
        <v>35</v>
      </c>
      <c r="E55" s="112">
        <f t="shared" si="20"/>
        <v>13</v>
      </c>
      <c r="X55" s="105"/>
      <c r="Y55" s="103"/>
      <c r="Z55" s="88"/>
    </row>
    <row r="56" spans="1:26" ht="13.5" customHeight="1" x14ac:dyDescent="0.2">
      <c r="A56" s="122">
        <v>40718</v>
      </c>
      <c r="B56" s="54">
        <v>41897</v>
      </c>
      <c r="C56" s="53">
        <f t="shared" si="18"/>
        <v>58</v>
      </c>
      <c r="D56" s="77">
        <f t="shared" si="19"/>
        <v>35</v>
      </c>
      <c r="E56" s="112">
        <f t="shared" si="20"/>
        <v>23</v>
      </c>
      <c r="X56" s="105"/>
      <c r="Y56" s="103"/>
      <c r="Z56" s="88"/>
    </row>
    <row r="57" spans="1:26" ht="13.5" customHeight="1" x14ac:dyDescent="0.2">
      <c r="A57" s="122">
        <v>40719</v>
      </c>
      <c r="B57" s="54">
        <v>41934</v>
      </c>
      <c r="C57" s="53">
        <f t="shared" si="18"/>
        <v>37</v>
      </c>
      <c r="D57" s="77">
        <f t="shared" si="19"/>
        <v>35</v>
      </c>
      <c r="E57" s="112">
        <f t="shared" si="20"/>
        <v>2</v>
      </c>
      <c r="X57" s="105"/>
      <c r="Y57" s="103"/>
      <c r="Z57" s="88"/>
    </row>
    <row r="58" spans="1:26" ht="13.5" customHeight="1" x14ac:dyDescent="0.2">
      <c r="A58" s="122">
        <v>40720</v>
      </c>
      <c r="B58" s="54">
        <v>41995</v>
      </c>
      <c r="C58" s="53">
        <f t="shared" si="18"/>
        <v>61</v>
      </c>
      <c r="D58" s="77">
        <f t="shared" si="19"/>
        <v>35</v>
      </c>
      <c r="E58" s="112">
        <f t="shared" si="20"/>
        <v>26</v>
      </c>
      <c r="X58" s="105"/>
      <c r="Y58" s="103"/>
      <c r="Z58" s="88"/>
    </row>
    <row r="59" spans="1:26" ht="13.5" customHeight="1" x14ac:dyDescent="0.2">
      <c r="A59" s="122">
        <v>40721</v>
      </c>
      <c r="B59" s="54">
        <v>42050</v>
      </c>
      <c r="C59" s="53">
        <f t="shared" si="18"/>
        <v>55</v>
      </c>
      <c r="D59" s="77">
        <f t="shared" si="19"/>
        <v>35</v>
      </c>
      <c r="E59" s="112">
        <f t="shared" si="20"/>
        <v>20</v>
      </c>
      <c r="X59" s="105"/>
      <c r="Y59" s="103"/>
      <c r="Z59" s="88"/>
    </row>
    <row r="60" spans="1:26" ht="13.5" customHeight="1" x14ac:dyDescent="0.2">
      <c r="A60" s="122">
        <v>40722</v>
      </c>
      <c r="B60" s="54">
        <v>42118</v>
      </c>
      <c r="C60" s="53">
        <f t="shared" si="18"/>
        <v>68</v>
      </c>
      <c r="D60" s="77">
        <f t="shared" si="19"/>
        <v>35</v>
      </c>
      <c r="E60" s="112">
        <f t="shared" si="20"/>
        <v>33</v>
      </c>
      <c r="X60" s="105"/>
      <c r="Y60" s="103"/>
      <c r="Z60" s="88"/>
    </row>
    <row r="61" spans="1:26" ht="13.5" customHeight="1" x14ac:dyDescent="0.2">
      <c r="A61" s="122">
        <v>40723</v>
      </c>
      <c r="B61" s="54">
        <v>42170</v>
      </c>
      <c r="C61" s="53">
        <f t="shared" si="18"/>
        <v>52</v>
      </c>
      <c r="D61" s="77">
        <f t="shared" si="19"/>
        <v>35</v>
      </c>
      <c r="E61" s="112">
        <f t="shared" si="20"/>
        <v>17</v>
      </c>
      <c r="X61" s="105"/>
      <c r="Y61" s="103"/>
      <c r="Z61" s="88"/>
    </row>
    <row r="62" spans="1:26" ht="13.5" customHeight="1" x14ac:dyDescent="0.2">
      <c r="A62" s="122">
        <v>40724</v>
      </c>
      <c r="B62" s="54">
        <v>42258</v>
      </c>
      <c r="C62" s="53">
        <f t="shared" si="18"/>
        <v>88</v>
      </c>
      <c r="D62" s="77">
        <f t="shared" si="19"/>
        <v>35</v>
      </c>
      <c r="E62" s="112">
        <f t="shared" si="20"/>
        <v>53</v>
      </c>
      <c r="X62" s="105"/>
      <c r="Y62" s="103"/>
      <c r="Z62" s="88"/>
    </row>
    <row r="63" spans="1:26" ht="13.5" customHeight="1" x14ac:dyDescent="0.2">
      <c r="A63" s="122">
        <v>40725</v>
      </c>
      <c r="B63" s="54">
        <v>42326</v>
      </c>
      <c r="C63" s="53">
        <f t="shared" si="18"/>
        <v>68</v>
      </c>
      <c r="D63" s="77">
        <f t="shared" si="19"/>
        <v>35</v>
      </c>
      <c r="E63" s="112">
        <f t="shared" si="20"/>
        <v>33</v>
      </c>
      <c r="X63" s="105"/>
      <c r="Y63" s="103"/>
      <c r="Z63" s="88"/>
    </row>
    <row r="64" spans="1:26" ht="13.5" customHeight="1" x14ac:dyDescent="0.2">
      <c r="A64" s="122">
        <v>40726</v>
      </c>
      <c r="B64" s="54">
        <v>42472</v>
      </c>
      <c r="C64" s="53">
        <f t="shared" ref="C64:C73" si="21">B64-B63</f>
        <v>146</v>
      </c>
      <c r="D64" s="77">
        <f t="shared" ref="D64:D73" si="22">IF(C64&gt;35,35,C64)</f>
        <v>35</v>
      </c>
      <c r="E64" s="112">
        <f t="shared" ref="E64:E73" si="23">IF(C64&gt;35,C64-35,0)</f>
        <v>111</v>
      </c>
      <c r="X64" s="105"/>
      <c r="Y64" s="103"/>
      <c r="Z64" s="88"/>
    </row>
    <row r="65" spans="1:26" ht="13.5" customHeight="1" x14ac:dyDescent="0.2">
      <c r="A65" s="122">
        <v>40727</v>
      </c>
      <c r="B65" s="54">
        <v>42519</v>
      </c>
      <c r="C65" s="53">
        <f t="shared" si="21"/>
        <v>47</v>
      </c>
      <c r="D65" s="77">
        <f t="shared" si="22"/>
        <v>35</v>
      </c>
      <c r="E65" s="112">
        <f t="shared" si="23"/>
        <v>12</v>
      </c>
      <c r="X65" s="105"/>
      <c r="Y65" s="103"/>
      <c r="Z65" s="88"/>
    </row>
    <row r="66" spans="1:26" ht="13.5" customHeight="1" x14ac:dyDescent="0.2">
      <c r="A66" s="122">
        <v>40728</v>
      </c>
      <c r="B66" s="54">
        <v>42623</v>
      </c>
      <c r="C66" s="53">
        <f t="shared" si="21"/>
        <v>104</v>
      </c>
      <c r="D66" s="77">
        <f t="shared" si="22"/>
        <v>35</v>
      </c>
      <c r="E66" s="112">
        <f t="shared" si="23"/>
        <v>69</v>
      </c>
      <c r="X66" s="105"/>
      <c r="Y66" s="103"/>
      <c r="Z66" s="88"/>
    </row>
    <row r="67" spans="1:26" ht="13.5" customHeight="1" x14ac:dyDescent="0.2">
      <c r="A67" s="122">
        <v>40729</v>
      </c>
      <c r="B67" s="54">
        <v>42688</v>
      </c>
      <c r="C67" s="53">
        <f t="shared" si="21"/>
        <v>65</v>
      </c>
      <c r="D67" s="77">
        <f t="shared" si="22"/>
        <v>35</v>
      </c>
      <c r="E67" s="112">
        <f t="shared" si="23"/>
        <v>30</v>
      </c>
      <c r="X67" s="105"/>
      <c r="Y67" s="103"/>
      <c r="Z67" s="88"/>
    </row>
    <row r="68" spans="1:26" ht="13.5" customHeight="1" x14ac:dyDescent="0.2">
      <c r="A68" s="122">
        <v>40730</v>
      </c>
      <c r="B68" s="54">
        <v>42744</v>
      </c>
      <c r="C68" s="53">
        <f t="shared" si="21"/>
        <v>56</v>
      </c>
      <c r="D68" s="77">
        <f t="shared" si="22"/>
        <v>35</v>
      </c>
      <c r="E68" s="112">
        <f t="shared" si="23"/>
        <v>21</v>
      </c>
      <c r="X68" s="105"/>
      <c r="Y68" s="103"/>
      <c r="Z68" s="88"/>
    </row>
    <row r="69" spans="1:26" ht="13.5" customHeight="1" x14ac:dyDescent="0.2">
      <c r="A69" s="122">
        <v>40731</v>
      </c>
      <c r="B69" s="54">
        <v>42791</v>
      </c>
      <c r="C69" s="53">
        <f t="shared" si="21"/>
        <v>47</v>
      </c>
      <c r="D69" s="77">
        <f t="shared" si="22"/>
        <v>35</v>
      </c>
      <c r="E69" s="112">
        <f t="shared" si="23"/>
        <v>12</v>
      </c>
      <c r="X69" s="105"/>
      <c r="Y69" s="103"/>
      <c r="Z69" s="88"/>
    </row>
    <row r="70" spans="1:26" ht="13.5" customHeight="1" x14ac:dyDescent="0.2">
      <c r="A70" s="122">
        <v>40732</v>
      </c>
      <c r="B70" s="54">
        <v>42831</v>
      </c>
      <c r="C70" s="53">
        <f t="shared" si="21"/>
        <v>40</v>
      </c>
      <c r="D70" s="77">
        <f t="shared" si="22"/>
        <v>35</v>
      </c>
      <c r="E70" s="112">
        <f t="shared" si="23"/>
        <v>5</v>
      </c>
      <c r="X70" s="105"/>
      <c r="Y70" s="103"/>
      <c r="Z70" s="88"/>
    </row>
    <row r="71" spans="1:26" ht="13.5" customHeight="1" x14ac:dyDescent="0.2">
      <c r="A71" s="122">
        <v>40733</v>
      </c>
      <c r="B71" s="54">
        <v>42886</v>
      </c>
      <c r="C71" s="53">
        <f t="shared" si="21"/>
        <v>55</v>
      </c>
      <c r="D71" s="77">
        <f t="shared" si="22"/>
        <v>35</v>
      </c>
      <c r="E71" s="112">
        <f t="shared" si="23"/>
        <v>20</v>
      </c>
      <c r="X71" s="105"/>
      <c r="Y71" s="103"/>
      <c r="Z71" s="88"/>
    </row>
    <row r="72" spans="1:26" ht="13.5" customHeight="1" x14ac:dyDescent="0.2">
      <c r="A72" s="122">
        <v>40734</v>
      </c>
      <c r="B72" s="54">
        <v>42914</v>
      </c>
      <c r="C72" s="53">
        <f t="shared" si="21"/>
        <v>28</v>
      </c>
      <c r="D72" s="77">
        <f t="shared" si="22"/>
        <v>28</v>
      </c>
      <c r="E72" s="112">
        <f t="shared" si="23"/>
        <v>0</v>
      </c>
      <c r="X72" s="105"/>
      <c r="Y72" s="103"/>
      <c r="Z72" s="88"/>
    </row>
    <row r="73" spans="1:26" ht="13.5" customHeight="1" x14ac:dyDescent="0.2">
      <c r="A73" s="122">
        <v>40735</v>
      </c>
      <c r="B73" s="54">
        <v>42979</v>
      </c>
      <c r="C73" s="53">
        <f t="shared" si="21"/>
        <v>65</v>
      </c>
      <c r="D73" s="77">
        <f t="shared" si="22"/>
        <v>35</v>
      </c>
      <c r="E73" s="112">
        <f t="shared" si="23"/>
        <v>30</v>
      </c>
      <c r="X73" s="105"/>
      <c r="Y73" s="103"/>
      <c r="Z73" s="88"/>
    </row>
    <row r="74" spans="1:26" ht="13.5" customHeight="1" x14ac:dyDescent="0.2">
      <c r="A74" s="122">
        <v>40736</v>
      </c>
      <c r="B74" s="54">
        <v>43031</v>
      </c>
      <c r="C74" s="53">
        <f t="shared" ref="C74:C78" si="24">B74-B73</f>
        <v>52</v>
      </c>
      <c r="D74" s="77">
        <f t="shared" ref="D74:D78" si="25">IF(C74&gt;35,35,C74)</f>
        <v>35</v>
      </c>
      <c r="E74" s="112">
        <f t="shared" ref="E74:E78" si="26">IF(C74&gt;35,C74-35,0)</f>
        <v>17</v>
      </c>
      <c r="X74" s="105"/>
      <c r="Y74" s="103"/>
      <c r="Z74" s="88"/>
    </row>
    <row r="75" spans="1:26" ht="13.5" customHeight="1" x14ac:dyDescent="0.2">
      <c r="A75" s="122">
        <v>40737</v>
      </c>
      <c r="B75" s="54">
        <v>43082</v>
      </c>
      <c r="C75" s="53">
        <f t="shared" si="24"/>
        <v>51</v>
      </c>
      <c r="D75" s="77">
        <f t="shared" si="25"/>
        <v>35</v>
      </c>
      <c r="E75" s="112">
        <f t="shared" si="26"/>
        <v>16</v>
      </c>
      <c r="X75" s="105"/>
      <c r="Y75" s="103"/>
      <c r="Z75" s="88"/>
    </row>
    <row r="76" spans="1:26" ht="13.5" customHeight="1" x14ac:dyDescent="0.2">
      <c r="A76" s="122">
        <v>40738</v>
      </c>
      <c r="B76" s="54">
        <v>43133</v>
      </c>
      <c r="C76" s="53">
        <f t="shared" si="24"/>
        <v>51</v>
      </c>
      <c r="D76" s="77">
        <f t="shared" si="25"/>
        <v>35</v>
      </c>
      <c r="E76" s="112">
        <f t="shared" si="26"/>
        <v>16</v>
      </c>
      <c r="X76" s="105"/>
      <c r="Y76" s="103"/>
      <c r="Z76" s="88"/>
    </row>
    <row r="77" spans="1:26" ht="13.5" customHeight="1" x14ac:dyDescent="0.2">
      <c r="A77" s="122">
        <v>40739</v>
      </c>
      <c r="B77" s="54">
        <v>43169</v>
      </c>
      <c r="C77" s="53">
        <f t="shared" si="24"/>
        <v>36</v>
      </c>
      <c r="D77" s="77">
        <f t="shared" si="25"/>
        <v>35</v>
      </c>
      <c r="E77" s="112">
        <f t="shared" si="26"/>
        <v>1</v>
      </c>
      <c r="X77" s="105"/>
      <c r="Y77" s="103"/>
      <c r="Z77" s="88"/>
    </row>
    <row r="78" spans="1:26" ht="13.5" customHeight="1" x14ac:dyDescent="0.2">
      <c r="A78" s="122">
        <v>40740</v>
      </c>
      <c r="B78" s="54">
        <v>43322</v>
      </c>
      <c r="C78" s="53">
        <f t="shared" si="24"/>
        <v>153</v>
      </c>
      <c r="D78" s="77">
        <f t="shared" si="25"/>
        <v>35</v>
      </c>
      <c r="E78" s="112">
        <f t="shared" si="26"/>
        <v>118</v>
      </c>
      <c r="X78" s="105"/>
      <c r="Y78" s="103"/>
      <c r="Z78" s="88"/>
    </row>
    <row r="79" spans="1:26" ht="13.5" customHeight="1" x14ac:dyDescent="0.2">
      <c r="A79" s="122">
        <v>40741</v>
      </c>
      <c r="B79" s="54">
        <v>43352</v>
      </c>
      <c r="C79" s="53">
        <f t="shared" ref="C79:C85" si="27">B79-B78</f>
        <v>30</v>
      </c>
      <c r="D79" s="77">
        <f t="shared" ref="D79:D85" si="28">IF(C79&gt;35,35,C79)</f>
        <v>30</v>
      </c>
      <c r="E79" s="112">
        <f t="shared" ref="E79:E85" si="29">IF(C79&gt;35,C79-35,0)</f>
        <v>0</v>
      </c>
      <c r="X79" s="105"/>
      <c r="Y79" s="103"/>
      <c r="Z79" s="88"/>
    </row>
    <row r="80" spans="1:26" ht="13.5" customHeight="1" x14ac:dyDescent="0.2">
      <c r="A80" s="122">
        <v>40742</v>
      </c>
      <c r="B80" s="54">
        <v>43413</v>
      </c>
      <c r="C80" s="53">
        <f t="shared" si="27"/>
        <v>61</v>
      </c>
      <c r="D80" s="77">
        <f t="shared" si="28"/>
        <v>35</v>
      </c>
      <c r="E80" s="112">
        <f t="shared" si="29"/>
        <v>26</v>
      </c>
      <c r="X80" s="105"/>
      <c r="Y80" s="103"/>
      <c r="Z80" s="88"/>
    </row>
    <row r="81" spans="1:26" ht="13.5" customHeight="1" x14ac:dyDescent="0.2">
      <c r="A81" s="122">
        <v>40743</v>
      </c>
      <c r="B81" s="54">
        <v>43452</v>
      </c>
      <c r="C81" s="53">
        <f t="shared" si="27"/>
        <v>39</v>
      </c>
      <c r="D81" s="77">
        <f t="shared" si="28"/>
        <v>35</v>
      </c>
      <c r="E81" s="112">
        <f t="shared" si="29"/>
        <v>4</v>
      </c>
      <c r="X81" s="105"/>
      <c r="Y81" s="103"/>
      <c r="Z81" s="88"/>
    </row>
    <row r="82" spans="1:26" ht="13.5" customHeight="1" x14ac:dyDescent="0.2">
      <c r="A82" s="122">
        <v>40744</v>
      </c>
      <c r="B82" s="54">
        <v>43516</v>
      </c>
      <c r="C82" s="53">
        <f t="shared" si="27"/>
        <v>64</v>
      </c>
      <c r="D82" s="77">
        <f t="shared" si="28"/>
        <v>35</v>
      </c>
      <c r="E82" s="112">
        <f t="shared" si="29"/>
        <v>29</v>
      </c>
      <c r="X82" s="105"/>
      <c r="Y82" s="103"/>
      <c r="Z82" s="88"/>
    </row>
    <row r="83" spans="1:26" ht="13.5" customHeight="1" x14ac:dyDescent="0.2">
      <c r="A83" s="122">
        <v>40745</v>
      </c>
      <c r="B83" s="54">
        <v>43584</v>
      </c>
      <c r="C83" s="53">
        <f t="shared" si="27"/>
        <v>68</v>
      </c>
      <c r="D83" s="77">
        <f t="shared" si="28"/>
        <v>35</v>
      </c>
      <c r="E83" s="112">
        <f t="shared" si="29"/>
        <v>33</v>
      </c>
      <c r="X83" s="105"/>
      <c r="Y83" s="103"/>
      <c r="Z83" s="88"/>
    </row>
    <row r="84" spans="1:26" ht="13.5" customHeight="1" x14ac:dyDescent="0.2">
      <c r="A84" s="122">
        <v>40746</v>
      </c>
      <c r="B84" s="54">
        <v>43651</v>
      </c>
      <c r="C84" s="53">
        <f t="shared" si="27"/>
        <v>67</v>
      </c>
      <c r="D84" s="77">
        <f t="shared" si="28"/>
        <v>35</v>
      </c>
      <c r="E84" s="112">
        <f t="shared" si="29"/>
        <v>32</v>
      </c>
      <c r="X84" s="105"/>
      <c r="Y84" s="103"/>
      <c r="Z84" s="88"/>
    </row>
    <row r="85" spans="1:26" ht="13.5" customHeight="1" x14ac:dyDescent="0.2">
      <c r="A85" s="122">
        <v>40747</v>
      </c>
      <c r="B85" s="54">
        <v>43700</v>
      </c>
      <c r="C85" s="53">
        <f t="shared" si="27"/>
        <v>49</v>
      </c>
      <c r="D85" s="77">
        <f t="shared" si="28"/>
        <v>35</v>
      </c>
      <c r="E85" s="112">
        <f t="shared" si="29"/>
        <v>14</v>
      </c>
      <c r="X85" s="105"/>
      <c r="Y85" s="103"/>
      <c r="Z85" s="88"/>
    </row>
    <row r="86" spans="1:26" ht="13.5" customHeight="1" x14ac:dyDescent="0.2">
      <c r="A86" s="122">
        <v>40748</v>
      </c>
      <c r="B86" s="54">
        <v>43728</v>
      </c>
      <c r="C86" s="53">
        <f t="shared" ref="C86:C93" si="30">B86-B85</f>
        <v>28</v>
      </c>
      <c r="D86" s="77">
        <f t="shared" ref="D86:D93" si="31">IF(C86&gt;35,35,C86)</f>
        <v>28</v>
      </c>
      <c r="E86" s="112">
        <f t="shared" ref="E86:E93" si="32">IF(C86&gt;35,C86-35,0)</f>
        <v>0</v>
      </c>
      <c r="X86" s="105"/>
      <c r="Y86" s="103"/>
      <c r="Z86" s="88"/>
    </row>
    <row r="87" spans="1:26" ht="13.5" customHeight="1" x14ac:dyDescent="0.2">
      <c r="A87" s="122">
        <v>40749</v>
      </c>
      <c r="B87" s="54">
        <v>43782</v>
      </c>
      <c r="C87" s="53">
        <f t="shared" si="30"/>
        <v>54</v>
      </c>
      <c r="D87" s="77">
        <f t="shared" si="31"/>
        <v>35</v>
      </c>
      <c r="E87" s="112">
        <f t="shared" si="32"/>
        <v>19</v>
      </c>
      <c r="X87" s="105"/>
      <c r="Y87" s="103"/>
      <c r="Z87" s="88"/>
    </row>
    <row r="88" spans="1:26" ht="13.5" customHeight="1" x14ac:dyDescent="0.2">
      <c r="A88" s="122">
        <v>40750</v>
      </c>
      <c r="B88" s="54">
        <v>43838</v>
      </c>
      <c r="C88" s="53">
        <f t="shared" si="30"/>
        <v>56</v>
      </c>
      <c r="D88" s="77">
        <f t="shared" si="31"/>
        <v>35</v>
      </c>
      <c r="E88" s="112">
        <f t="shared" si="32"/>
        <v>21</v>
      </c>
      <c r="X88" s="105"/>
      <c r="Y88" s="103"/>
      <c r="Z88" s="88"/>
    </row>
    <row r="89" spans="1:26" ht="13.5" customHeight="1" x14ac:dyDescent="0.2">
      <c r="A89" s="122">
        <v>40751</v>
      </c>
      <c r="B89" s="54">
        <v>43934</v>
      </c>
      <c r="C89" s="53">
        <f t="shared" si="30"/>
        <v>96</v>
      </c>
      <c r="D89" s="77">
        <f t="shared" si="31"/>
        <v>35</v>
      </c>
      <c r="E89" s="112">
        <f t="shared" si="32"/>
        <v>61</v>
      </c>
      <c r="X89" s="105"/>
      <c r="Y89" s="103"/>
      <c r="Z89" s="88"/>
    </row>
    <row r="90" spans="1:26" ht="13.5" customHeight="1" x14ac:dyDescent="0.2">
      <c r="A90" s="122">
        <v>40752</v>
      </c>
      <c r="B90" s="54">
        <v>43965</v>
      </c>
      <c r="C90" s="53">
        <f t="shared" si="30"/>
        <v>31</v>
      </c>
      <c r="D90" s="77">
        <f t="shared" si="31"/>
        <v>31</v>
      </c>
      <c r="E90" s="112">
        <f t="shared" si="32"/>
        <v>0</v>
      </c>
      <c r="X90" s="105"/>
      <c r="Y90" s="103"/>
      <c r="Z90" s="88"/>
    </row>
    <row r="91" spans="1:26" ht="13.5" customHeight="1" x14ac:dyDescent="0.2">
      <c r="A91" s="122">
        <v>40753</v>
      </c>
      <c r="B91" s="54">
        <v>43999</v>
      </c>
      <c r="C91" s="53">
        <f t="shared" si="30"/>
        <v>34</v>
      </c>
      <c r="D91" s="77">
        <f t="shared" si="31"/>
        <v>34</v>
      </c>
      <c r="E91" s="112">
        <f t="shared" si="32"/>
        <v>0</v>
      </c>
      <c r="X91" s="105"/>
      <c r="Y91" s="103"/>
      <c r="Z91" s="88"/>
    </row>
    <row r="92" spans="1:26" ht="13.5" customHeight="1" x14ac:dyDescent="0.2">
      <c r="A92" s="122">
        <v>40754</v>
      </c>
      <c r="B92" s="54">
        <v>44128</v>
      </c>
      <c r="C92" s="53">
        <f t="shared" si="30"/>
        <v>129</v>
      </c>
      <c r="D92" s="77">
        <f t="shared" si="31"/>
        <v>35</v>
      </c>
      <c r="E92" s="112">
        <f t="shared" si="32"/>
        <v>94</v>
      </c>
      <c r="X92" s="105"/>
      <c r="Y92" s="103"/>
      <c r="Z92" s="88"/>
    </row>
    <row r="93" spans="1:26" ht="13.5" customHeight="1" x14ac:dyDescent="0.2">
      <c r="A93" s="122">
        <v>40755</v>
      </c>
      <c r="B93" s="54">
        <v>44177</v>
      </c>
      <c r="C93" s="53">
        <f t="shared" si="30"/>
        <v>49</v>
      </c>
      <c r="D93" s="77">
        <f t="shared" si="31"/>
        <v>35</v>
      </c>
      <c r="E93" s="112">
        <f t="shared" si="32"/>
        <v>14</v>
      </c>
      <c r="X93" s="105"/>
      <c r="Y93" s="103"/>
      <c r="Z93" s="88"/>
    </row>
    <row r="94" spans="1:26" ht="13.5" customHeight="1" x14ac:dyDescent="0.2">
      <c r="A94" s="122">
        <v>40756</v>
      </c>
      <c r="B94" s="54">
        <v>44230</v>
      </c>
      <c r="C94" s="53">
        <f t="shared" ref="C94:C108" si="33">B94-B93</f>
        <v>53</v>
      </c>
      <c r="D94" s="77">
        <f t="shared" ref="D94:D108" si="34">IF(C94&gt;35,35,C94)</f>
        <v>35</v>
      </c>
      <c r="E94" s="112">
        <f t="shared" ref="E94:E108" si="35">IF(C94&gt;35,C94-35,0)</f>
        <v>18</v>
      </c>
      <c r="X94" s="105"/>
      <c r="Y94" s="103"/>
      <c r="Z94" s="88"/>
    </row>
    <row r="95" spans="1:26" ht="13.5" customHeight="1" x14ac:dyDescent="0.2">
      <c r="A95" s="122">
        <v>40757</v>
      </c>
      <c r="B95" s="54">
        <v>44277</v>
      </c>
      <c r="C95" s="53">
        <f t="shared" si="33"/>
        <v>47</v>
      </c>
      <c r="D95" s="77">
        <f t="shared" si="34"/>
        <v>35</v>
      </c>
      <c r="E95" s="112">
        <f t="shared" si="35"/>
        <v>12</v>
      </c>
      <c r="X95" s="105"/>
      <c r="Y95" s="103"/>
      <c r="Z95" s="88"/>
    </row>
    <row r="96" spans="1:26" ht="13.5" customHeight="1" x14ac:dyDescent="0.2">
      <c r="A96" s="122">
        <v>40758</v>
      </c>
      <c r="B96" s="54">
        <v>44348</v>
      </c>
      <c r="C96" s="53">
        <f t="shared" si="33"/>
        <v>71</v>
      </c>
      <c r="D96" s="77">
        <f t="shared" si="34"/>
        <v>35</v>
      </c>
      <c r="E96" s="112">
        <f t="shared" si="35"/>
        <v>36</v>
      </c>
      <c r="X96" s="105"/>
      <c r="Y96" s="103"/>
      <c r="Z96" s="88"/>
    </row>
    <row r="97" spans="1:27" ht="13.5" customHeight="1" x14ac:dyDescent="0.2">
      <c r="A97" s="122">
        <v>40759</v>
      </c>
      <c r="B97" s="54">
        <v>44374</v>
      </c>
      <c r="C97" s="53">
        <f t="shared" si="33"/>
        <v>26</v>
      </c>
      <c r="D97" s="77">
        <f t="shared" si="34"/>
        <v>26</v>
      </c>
      <c r="E97" s="112">
        <f t="shared" si="35"/>
        <v>0</v>
      </c>
      <c r="X97" s="105"/>
      <c r="Y97" s="103"/>
      <c r="Z97" s="88"/>
    </row>
    <row r="98" spans="1:27" ht="13.5" customHeight="1" x14ac:dyDescent="0.2">
      <c r="A98" s="122">
        <v>40760</v>
      </c>
      <c r="B98" s="54">
        <v>44433</v>
      </c>
      <c r="C98" s="53">
        <f t="shared" si="33"/>
        <v>59</v>
      </c>
      <c r="D98" s="77">
        <f t="shared" si="34"/>
        <v>35</v>
      </c>
      <c r="E98" s="112">
        <f t="shared" si="35"/>
        <v>24</v>
      </c>
      <c r="X98" s="105"/>
      <c r="Y98" s="103"/>
      <c r="Z98" s="88"/>
    </row>
    <row r="99" spans="1:27" ht="13.5" customHeight="1" x14ac:dyDescent="0.2">
      <c r="A99" s="122">
        <v>40761</v>
      </c>
      <c r="B99" s="54">
        <v>44458</v>
      </c>
      <c r="C99" s="53">
        <f t="shared" si="33"/>
        <v>25</v>
      </c>
      <c r="D99" s="77">
        <f t="shared" si="34"/>
        <v>25</v>
      </c>
      <c r="E99" s="112">
        <f t="shared" si="35"/>
        <v>0</v>
      </c>
      <c r="X99" s="105"/>
      <c r="Y99" s="103"/>
      <c r="Z99" s="88"/>
    </row>
    <row r="100" spans="1:27" ht="13.5" customHeight="1" x14ac:dyDescent="0.2">
      <c r="A100" s="122">
        <v>40762</v>
      </c>
      <c r="B100" s="54">
        <v>44504</v>
      </c>
      <c r="C100" s="53">
        <f t="shared" si="33"/>
        <v>46</v>
      </c>
      <c r="D100" s="77">
        <f t="shared" si="34"/>
        <v>35</v>
      </c>
      <c r="E100" s="112">
        <f t="shared" si="35"/>
        <v>11</v>
      </c>
      <c r="X100" s="105"/>
      <c r="Y100" s="103"/>
      <c r="Z100" s="88"/>
    </row>
    <row r="101" spans="1:27" ht="13.5" customHeight="1" x14ac:dyDescent="0.2">
      <c r="A101" s="122">
        <v>40763</v>
      </c>
      <c r="B101" s="54">
        <v>44554</v>
      </c>
      <c r="C101" s="53">
        <f t="shared" si="33"/>
        <v>50</v>
      </c>
      <c r="D101" s="77">
        <f t="shared" si="34"/>
        <v>35</v>
      </c>
      <c r="E101" s="112">
        <f t="shared" si="35"/>
        <v>15</v>
      </c>
      <c r="X101" s="105"/>
      <c r="Y101" s="103"/>
      <c r="Z101" s="88"/>
    </row>
    <row r="102" spans="1:27" ht="13.5" customHeight="1" x14ac:dyDescent="0.2">
      <c r="A102" s="122">
        <v>40764</v>
      </c>
      <c r="B102" s="54">
        <v>44608</v>
      </c>
      <c r="C102" s="53">
        <f t="shared" si="33"/>
        <v>54</v>
      </c>
      <c r="D102" s="77">
        <f t="shared" si="34"/>
        <v>35</v>
      </c>
      <c r="E102" s="112">
        <f t="shared" si="35"/>
        <v>19</v>
      </c>
      <c r="X102" s="105"/>
      <c r="Y102" s="103"/>
      <c r="Z102" s="88"/>
    </row>
    <row r="103" spans="1:27" ht="13.5" customHeight="1" x14ac:dyDescent="0.2">
      <c r="A103" s="122">
        <v>40765</v>
      </c>
      <c r="B103" s="54">
        <v>44647</v>
      </c>
      <c r="C103" s="53">
        <f t="shared" si="33"/>
        <v>39</v>
      </c>
      <c r="D103" s="77">
        <f t="shared" si="34"/>
        <v>35</v>
      </c>
      <c r="E103" s="112">
        <f t="shared" si="35"/>
        <v>4</v>
      </c>
      <c r="X103" s="105"/>
      <c r="Y103" s="103"/>
      <c r="Z103" s="88"/>
    </row>
    <row r="104" spans="1:27" ht="13.5" customHeight="1" x14ac:dyDescent="0.2">
      <c r="A104" s="122">
        <v>40766</v>
      </c>
      <c r="B104" s="54">
        <v>44693</v>
      </c>
      <c r="C104" s="53">
        <f t="shared" si="33"/>
        <v>46</v>
      </c>
      <c r="D104" s="77">
        <f t="shared" si="34"/>
        <v>35</v>
      </c>
      <c r="E104" s="112">
        <f t="shared" si="35"/>
        <v>11</v>
      </c>
      <c r="X104" s="105"/>
      <c r="Y104" s="103"/>
      <c r="Z104" s="88"/>
    </row>
    <row r="105" spans="1:27" ht="13.5" customHeight="1" x14ac:dyDescent="0.2">
      <c r="A105" s="122">
        <v>40767</v>
      </c>
      <c r="B105" s="54">
        <v>44746</v>
      </c>
      <c r="C105" s="53">
        <f t="shared" si="33"/>
        <v>53</v>
      </c>
      <c r="D105" s="77">
        <f t="shared" si="34"/>
        <v>35</v>
      </c>
      <c r="E105" s="112">
        <f t="shared" si="35"/>
        <v>18</v>
      </c>
      <c r="X105" s="105"/>
      <c r="Y105" s="103"/>
      <c r="Z105" s="88"/>
    </row>
    <row r="106" spans="1:27" ht="13.5" customHeight="1" x14ac:dyDescent="0.2">
      <c r="A106" s="122">
        <v>40768</v>
      </c>
      <c r="B106" s="54">
        <v>44785</v>
      </c>
      <c r="C106" s="53">
        <f t="shared" si="33"/>
        <v>39</v>
      </c>
      <c r="D106" s="77">
        <f t="shared" si="34"/>
        <v>35</v>
      </c>
      <c r="E106" s="112">
        <f t="shared" si="35"/>
        <v>4</v>
      </c>
      <c r="X106" s="105"/>
      <c r="Y106" s="103"/>
      <c r="Z106" s="88"/>
    </row>
    <row r="107" spans="1:27" ht="13.5" customHeight="1" x14ac:dyDescent="0.2">
      <c r="A107" s="122">
        <v>40769</v>
      </c>
      <c r="B107" s="54">
        <v>44912</v>
      </c>
      <c r="C107" s="53">
        <f t="shared" si="33"/>
        <v>127</v>
      </c>
      <c r="D107" s="77">
        <f t="shared" si="34"/>
        <v>35</v>
      </c>
      <c r="E107" s="112">
        <f t="shared" si="35"/>
        <v>92</v>
      </c>
      <c r="X107" s="105"/>
      <c r="Y107" s="103"/>
      <c r="Z107" s="88"/>
    </row>
    <row r="108" spans="1:27" ht="13.5" customHeight="1" x14ac:dyDescent="0.2">
      <c r="A108" s="122">
        <v>40770</v>
      </c>
      <c r="B108" s="86">
        <v>44969</v>
      </c>
      <c r="C108" s="53">
        <f t="shared" si="33"/>
        <v>57</v>
      </c>
      <c r="D108" s="77">
        <f t="shared" si="34"/>
        <v>35</v>
      </c>
      <c r="E108" s="112">
        <f t="shared" si="35"/>
        <v>22</v>
      </c>
      <c r="F108" s="82"/>
      <c r="G108" s="83"/>
      <c r="W108" s="88"/>
      <c r="X108" s="106"/>
      <c r="Y108" s="101"/>
      <c r="Z108" s="84"/>
      <c r="AA108" s="85"/>
    </row>
    <row r="109" spans="1:27" ht="13.5" customHeight="1" x14ac:dyDescent="0.2">
      <c r="A109" s="122">
        <v>40771</v>
      </c>
      <c r="B109" s="54">
        <v>45000</v>
      </c>
      <c r="C109" s="53">
        <f t="shared" ref="C109:C118" si="36">B109-B108</f>
        <v>31</v>
      </c>
      <c r="D109" s="77">
        <f t="shared" ref="D109:D118" si="37">IF(C109&gt;35,35,C109)</f>
        <v>31</v>
      </c>
      <c r="E109" s="112">
        <f t="shared" ref="E109:E118" si="38">IF(C109&gt;35,C109-35,0)</f>
        <v>0</v>
      </c>
      <c r="F109" s="63"/>
      <c r="G109" s="52"/>
      <c r="Z109" s="62"/>
      <c r="AA109" s="58"/>
    </row>
    <row r="110" spans="1:27" ht="13.5" customHeight="1" x14ac:dyDescent="0.2">
      <c r="A110" s="122">
        <v>40772</v>
      </c>
      <c r="B110" s="54">
        <v>45053</v>
      </c>
      <c r="C110" s="53">
        <f t="shared" si="36"/>
        <v>53</v>
      </c>
      <c r="D110" s="77">
        <f t="shared" si="37"/>
        <v>35</v>
      </c>
      <c r="E110" s="112">
        <f t="shared" si="38"/>
        <v>18</v>
      </c>
      <c r="F110" s="63"/>
      <c r="G110" s="52"/>
      <c r="Z110" s="62"/>
      <c r="AA110" s="58"/>
    </row>
    <row r="111" spans="1:27" ht="13.5" customHeight="1" x14ac:dyDescent="0.2">
      <c r="A111" s="122">
        <v>40773</v>
      </c>
      <c r="B111" s="54">
        <v>45110</v>
      </c>
      <c r="C111" s="53">
        <f t="shared" si="36"/>
        <v>57</v>
      </c>
      <c r="D111" s="77">
        <f t="shared" si="37"/>
        <v>35</v>
      </c>
      <c r="E111" s="112">
        <f t="shared" si="38"/>
        <v>22</v>
      </c>
      <c r="F111" s="63"/>
      <c r="G111" s="52"/>
      <c r="Z111" s="62"/>
      <c r="AA111" s="58"/>
    </row>
    <row r="112" spans="1:27" ht="13.5" customHeight="1" x14ac:dyDescent="0.2">
      <c r="A112" s="122">
        <v>40774</v>
      </c>
      <c r="B112" s="54">
        <v>45172</v>
      </c>
      <c r="C112" s="53">
        <f t="shared" si="36"/>
        <v>62</v>
      </c>
      <c r="D112" s="77">
        <f t="shared" si="37"/>
        <v>35</v>
      </c>
      <c r="E112" s="112">
        <f t="shared" si="38"/>
        <v>27</v>
      </c>
      <c r="F112" s="63"/>
      <c r="G112" s="52"/>
      <c r="Z112" s="62"/>
      <c r="AA112" s="58"/>
    </row>
    <row r="113" spans="1:27" ht="13.5" customHeight="1" x14ac:dyDescent="0.2">
      <c r="A113" s="122">
        <v>40775</v>
      </c>
      <c r="B113" s="54">
        <v>45216</v>
      </c>
      <c r="C113" s="53">
        <f t="shared" si="36"/>
        <v>44</v>
      </c>
      <c r="D113" s="77">
        <f t="shared" si="37"/>
        <v>35</v>
      </c>
      <c r="E113" s="112">
        <f t="shared" si="38"/>
        <v>9</v>
      </c>
      <c r="F113" s="63"/>
      <c r="G113" s="52"/>
      <c r="Z113" s="62"/>
      <c r="AA113" s="58"/>
    </row>
    <row r="114" spans="1:27" ht="13.5" customHeight="1" x14ac:dyDescent="0.2">
      <c r="A114" s="122">
        <v>40776</v>
      </c>
      <c r="B114" s="54">
        <v>45272</v>
      </c>
      <c r="C114" s="53">
        <f t="shared" si="36"/>
        <v>56</v>
      </c>
      <c r="D114" s="77">
        <f t="shared" si="37"/>
        <v>35</v>
      </c>
      <c r="E114" s="112">
        <f t="shared" si="38"/>
        <v>21</v>
      </c>
      <c r="F114" s="63"/>
      <c r="G114" s="52"/>
      <c r="Z114" s="62"/>
      <c r="AA114" s="58"/>
    </row>
    <row r="115" spans="1:27" ht="13.5" customHeight="1" x14ac:dyDescent="0.2">
      <c r="A115" s="122">
        <v>40777</v>
      </c>
      <c r="B115" s="54">
        <v>45323</v>
      </c>
      <c r="C115" s="53">
        <f t="shared" si="36"/>
        <v>51</v>
      </c>
      <c r="D115" s="77">
        <f t="shared" si="37"/>
        <v>35</v>
      </c>
      <c r="E115" s="112">
        <f t="shared" si="38"/>
        <v>16</v>
      </c>
      <c r="F115" s="63"/>
      <c r="G115" s="52"/>
      <c r="Z115" s="62"/>
      <c r="AA115" s="58"/>
    </row>
    <row r="116" spans="1:27" ht="13.5" customHeight="1" x14ac:dyDescent="0.2">
      <c r="A116" s="122">
        <v>40778</v>
      </c>
      <c r="B116" s="54">
        <v>45361</v>
      </c>
      <c r="C116" s="53">
        <f t="shared" si="36"/>
        <v>38</v>
      </c>
      <c r="D116" s="77">
        <f t="shared" si="37"/>
        <v>35</v>
      </c>
      <c r="E116" s="112">
        <f t="shared" si="38"/>
        <v>3</v>
      </c>
      <c r="F116" s="63"/>
      <c r="G116" s="52"/>
      <c r="Z116" s="62"/>
      <c r="AA116" s="58"/>
    </row>
    <row r="117" spans="1:27" ht="13.5" customHeight="1" x14ac:dyDescent="0.2">
      <c r="A117" s="122">
        <v>40779</v>
      </c>
      <c r="B117" s="54">
        <v>45416</v>
      </c>
      <c r="C117" s="53">
        <f t="shared" si="36"/>
        <v>55</v>
      </c>
      <c r="D117" s="77">
        <f t="shared" si="37"/>
        <v>35</v>
      </c>
      <c r="E117" s="112">
        <f t="shared" si="38"/>
        <v>20</v>
      </c>
      <c r="F117" s="63"/>
      <c r="G117" s="52"/>
      <c r="Z117" s="62"/>
      <c r="AA117" s="58"/>
    </row>
    <row r="118" spans="1:27" ht="13.5" customHeight="1" x14ac:dyDescent="0.2">
      <c r="A118" s="122">
        <v>40780</v>
      </c>
      <c r="B118" s="54">
        <v>45481</v>
      </c>
      <c r="C118" s="53">
        <f t="shared" si="36"/>
        <v>65</v>
      </c>
      <c r="D118" s="77">
        <f t="shared" si="37"/>
        <v>35</v>
      </c>
      <c r="E118" s="112">
        <f t="shared" si="38"/>
        <v>30</v>
      </c>
      <c r="F118" s="63"/>
      <c r="G118" s="52"/>
      <c r="Z118" s="62"/>
      <c r="AA118" s="58"/>
    </row>
    <row r="119" spans="1:27" ht="13.5" customHeight="1" x14ac:dyDescent="0.2">
      <c r="A119" s="122">
        <v>40781</v>
      </c>
      <c r="B119" s="54">
        <v>45521</v>
      </c>
      <c r="C119" s="53">
        <f t="shared" ref="C119:C128" si="39">B119-B118</f>
        <v>40</v>
      </c>
      <c r="D119" s="77">
        <f t="shared" ref="D119:D128" si="40">IF(C119&gt;35,35,C119)</f>
        <v>35</v>
      </c>
      <c r="E119" s="112">
        <f t="shared" ref="E119:E128" si="41">IF(C119&gt;35,C119-35,0)</f>
        <v>5</v>
      </c>
      <c r="F119" s="63"/>
      <c r="G119" s="52"/>
      <c r="Z119" s="62"/>
      <c r="AA119" s="58"/>
    </row>
    <row r="120" spans="1:27" ht="13.5" customHeight="1" x14ac:dyDescent="0.2">
      <c r="A120" s="122">
        <v>40782</v>
      </c>
      <c r="B120" s="54">
        <v>45624</v>
      </c>
      <c r="C120" s="53">
        <f t="shared" si="39"/>
        <v>103</v>
      </c>
      <c r="D120" s="77">
        <f t="shared" si="40"/>
        <v>35</v>
      </c>
      <c r="E120" s="112">
        <f t="shared" si="41"/>
        <v>68</v>
      </c>
      <c r="F120" s="63"/>
      <c r="G120" s="52"/>
      <c r="Z120" s="62"/>
      <c r="AA120" s="58"/>
    </row>
    <row r="121" spans="1:27" ht="13.5" customHeight="1" x14ac:dyDescent="0.2">
      <c r="A121" s="122">
        <v>40783</v>
      </c>
      <c r="B121" s="54">
        <v>45668</v>
      </c>
      <c r="C121" s="53">
        <f t="shared" si="39"/>
        <v>44</v>
      </c>
      <c r="D121" s="77">
        <f t="shared" si="40"/>
        <v>35</v>
      </c>
      <c r="E121" s="112">
        <f t="shared" si="41"/>
        <v>9</v>
      </c>
      <c r="F121" s="63"/>
      <c r="G121" s="52"/>
      <c r="Z121" s="62"/>
      <c r="AA121" s="58"/>
    </row>
    <row r="122" spans="1:27" ht="13.5" customHeight="1" x14ac:dyDescent="0.2">
      <c r="A122" s="122">
        <v>40784</v>
      </c>
      <c r="B122" s="54">
        <v>45718</v>
      </c>
      <c r="C122" s="53">
        <f t="shared" si="39"/>
        <v>50</v>
      </c>
      <c r="D122" s="77">
        <f t="shared" si="40"/>
        <v>35</v>
      </c>
      <c r="E122" s="112">
        <f t="shared" si="41"/>
        <v>15</v>
      </c>
      <c r="F122" s="63"/>
      <c r="G122" s="52"/>
      <c r="Z122" s="62"/>
      <c r="AA122" s="58"/>
    </row>
    <row r="123" spans="1:27" ht="13.5" customHeight="1" x14ac:dyDescent="0.2">
      <c r="A123" s="122">
        <v>40785</v>
      </c>
      <c r="B123" s="54">
        <v>45782</v>
      </c>
      <c r="C123" s="53">
        <f t="shared" si="39"/>
        <v>64</v>
      </c>
      <c r="D123" s="77">
        <f t="shared" si="40"/>
        <v>35</v>
      </c>
      <c r="E123" s="112">
        <f t="shared" si="41"/>
        <v>29</v>
      </c>
      <c r="F123" s="63"/>
      <c r="G123" s="52"/>
      <c r="Z123" s="62"/>
      <c r="AA123" s="58"/>
    </row>
    <row r="124" spans="1:27" ht="13.5" customHeight="1" x14ac:dyDescent="0.2">
      <c r="A124" s="122">
        <v>40786</v>
      </c>
      <c r="B124" s="54">
        <v>45828</v>
      </c>
      <c r="C124" s="53">
        <f t="shared" si="39"/>
        <v>46</v>
      </c>
      <c r="D124" s="77">
        <f t="shared" si="40"/>
        <v>35</v>
      </c>
      <c r="E124" s="112">
        <f t="shared" si="41"/>
        <v>11</v>
      </c>
      <c r="F124" s="63"/>
      <c r="G124" s="52"/>
      <c r="Z124" s="62"/>
      <c r="AA124" s="58"/>
    </row>
    <row r="125" spans="1:27" ht="13.5" customHeight="1" x14ac:dyDescent="0.2">
      <c r="A125" s="122">
        <v>40787</v>
      </c>
      <c r="B125" s="54">
        <v>45912</v>
      </c>
      <c r="C125" s="53">
        <f t="shared" si="39"/>
        <v>84</v>
      </c>
      <c r="D125" s="77">
        <f t="shared" si="40"/>
        <v>35</v>
      </c>
      <c r="E125" s="112">
        <f t="shared" si="41"/>
        <v>49</v>
      </c>
      <c r="F125" s="63"/>
      <c r="G125" s="52"/>
      <c r="Z125" s="62"/>
      <c r="AA125" s="58"/>
    </row>
    <row r="126" spans="1:27" ht="13.5" customHeight="1" x14ac:dyDescent="0.2">
      <c r="A126" s="122">
        <v>40788</v>
      </c>
      <c r="B126" s="54">
        <v>45980</v>
      </c>
      <c r="C126" s="53">
        <f t="shared" si="39"/>
        <v>68</v>
      </c>
      <c r="D126" s="77">
        <f t="shared" si="40"/>
        <v>35</v>
      </c>
      <c r="E126" s="112">
        <f t="shared" si="41"/>
        <v>33</v>
      </c>
      <c r="F126" s="63"/>
      <c r="G126" s="52"/>
      <c r="Z126" s="62"/>
      <c r="AA126" s="58"/>
    </row>
    <row r="127" spans="1:27" ht="13.5" customHeight="1" x14ac:dyDescent="0.2">
      <c r="A127" s="122">
        <v>40789</v>
      </c>
      <c r="B127" s="54">
        <v>46046</v>
      </c>
      <c r="C127" s="53">
        <f t="shared" si="39"/>
        <v>66</v>
      </c>
      <c r="D127" s="77">
        <f t="shared" si="40"/>
        <v>35</v>
      </c>
      <c r="E127" s="112">
        <f t="shared" si="41"/>
        <v>31</v>
      </c>
      <c r="F127" s="63"/>
      <c r="G127" s="52"/>
      <c r="Z127" s="62"/>
      <c r="AA127" s="58"/>
    </row>
    <row r="128" spans="1:27" ht="13.5" customHeight="1" x14ac:dyDescent="0.2">
      <c r="A128" s="122">
        <v>40790</v>
      </c>
      <c r="B128" s="54">
        <v>46101</v>
      </c>
      <c r="C128" s="53">
        <f t="shared" si="39"/>
        <v>55</v>
      </c>
      <c r="D128" s="77">
        <f t="shared" si="40"/>
        <v>35</v>
      </c>
      <c r="E128" s="112">
        <f t="shared" si="41"/>
        <v>20</v>
      </c>
      <c r="F128" s="63"/>
      <c r="G128" s="52"/>
      <c r="Z128" s="62"/>
      <c r="AA128" s="58"/>
    </row>
    <row r="129" spans="1:27" ht="13.5" customHeight="1" x14ac:dyDescent="0.2">
      <c r="A129" s="122">
        <v>40791</v>
      </c>
      <c r="B129" s="54">
        <v>46130</v>
      </c>
      <c r="C129" s="53">
        <f t="shared" ref="C129:C132" si="42">B129-B128</f>
        <v>29</v>
      </c>
      <c r="D129" s="77">
        <f t="shared" ref="D129:D132" si="43">IF(C129&gt;35,35,C129)</f>
        <v>29</v>
      </c>
      <c r="E129" s="112">
        <f t="shared" ref="E129:E132" si="44">IF(C129&gt;35,C129-35,0)</f>
        <v>0</v>
      </c>
      <c r="F129" s="63"/>
      <c r="G129" s="52"/>
      <c r="Z129" s="62"/>
      <c r="AA129" s="58"/>
    </row>
    <row r="130" spans="1:27" ht="13.5" customHeight="1" x14ac:dyDescent="0.2">
      <c r="A130" s="122">
        <v>40792</v>
      </c>
      <c r="B130" s="54">
        <v>46181</v>
      </c>
      <c r="C130" s="53">
        <f t="shared" si="42"/>
        <v>51</v>
      </c>
      <c r="D130" s="77">
        <f t="shared" si="43"/>
        <v>35</v>
      </c>
      <c r="E130" s="112">
        <f t="shared" si="44"/>
        <v>16</v>
      </c>
      <c r="F130" s="63"/>
      <c r="G130" s="52"/>
      <c r="Z130" s="62"/>
      <c r="AA130" s="58"/>
    </row>
    <row r="131" spans="1:27" ht="13.5" customHeight="1" x14ac:dyDescent="0.2">
      <c r="A131" s="122">
        <v>40793</v>
      </c>
      <c r="B131" s="54">
        <v>46247</v>
      </c>
      <c r="C131" s="53">
        <f t="shared" si="42"/>
        <v>66</v>
      </c>
      <c r="D131" s="77">
        <f t="shared" si="43"/>
        <v>35</v>
      </c>
      <c r="E131" s="112">
        <f t="shared" si="44"/>
        <v>31</v>
      </c>
      <c r="F131" s="63"/>
      <c r="G131" s="52"/>
      <c r="Z131" s="62"/>
      <c r="AA131" s="58"/>
    </row>
    <row r="132" spans="1:27" ht="13.5" customHeight="1" x14ac:dyDescent="0.2">
      <c r="A132" s="122">
        <v>40794</v>
      </c>
      <c r="B132" s="54">
        <v>46300</v>
      </c>
      <c r="C132" s="53">
        <f t="shared" si="42"/>
        <v>53</v>
      </c>
      <c r="D132" s="77">
        <f t="shared" si="43"/>
        <v>35</v>
      </c>
      <c r="E132" s="112">
        <f t="shared" si="44"/>
        <v>18</v>
      </c>
      <c r="F132" s="63"/>
      <c r="G132" s="52"/>
      <c r="Z132" s="62"/>
      <c r="AA132" s="58"/>
    </row>
    <row r="133" spans="1:27" ht="13.5" customHeight="1" x14ac:dyDescent="0.2">
      <c r="A133" s="122">
        <v>40795</v>
      </c>
      <c r="B133" s="54">
        <v>46351</v>
      </c>
      <c r="C133" s="53">
        <f t="shared" ref="C133:C143" si="45">B133-B132</f>
        <v>51</v>
      </c>
      <c r="D133" s="77">
        <f t="shared" ref="D133:D143" si="46">IF(C133&gt;35,35,C133)</f>
        <v>35</v>
      </c>
      <c r="E133" s="112">
        <f t="shared" ref="E133:E143" si="47">IF(C133&gt;35,C133-35,0)</f>
        <v>16</v>
      </c>
      <c r="F133" s="63"/>
      <c r="G133" s="52"/>
      <c r="Z133" s="62"/>
      <c r="AA133" s="58"/>
    </row>
    <row r="134" spans="1:27" ht="13.5" customHeight="1" x14ac:dyDescent="0.2">
      <c r="A134" s="122">
        <v>40796</v>
      </c>
      <c r="B134" s="54">
        <v>46486</v>
      </c>
      <c r="C134" s="53">
        <f t="shared" si="45"/>
        <v>135</v>
      </c>
      <c r="D134" s="77">
        <f t="shared" si="46"/>
        <v>35</v>
      </c>
      <c r="E134" s="112">
        <f t="shared" si="47"/>
        <v>100</v>
      </c>
      <c r="F134" s="63"/>
      <c r="G134" s="52"/>
      <c r="Z134" s="62"/>
      <c r="AA134" s="58"/>
    </row>
    <row r="135" spans="1:27" ht="13.5" customHeight="1" x14ac:dyDescent="0.2">
      <c r="A135" s="122">
        <v>40797</v>
      </c>
      <c r="B135" s="54">
        <v>46586</v>
      </c>
      <c r="C135" s="53">
        <f t="shared" si="45"/>
        <v>100</v>
      </c>
      <c r="D135" s="77">
        <f t="shared" si="46"/>
        <v>35</v>
      </c>
      <c r="E135" s="112">
        <f t="shared" si="47"/>
        <v>65</v>
      </c>
      <c r="F135" s="63"/>
      <c r="G135" s="52"/>
      <c r="Z135" s="62"/>
      <c r="AA135" s="58"/>
    </row>
    <row r="136" spans="1:27" ht="13.5" customHeight="1" x14ac:dyDescent="0.2">
      <c r="A136" s="122">
        <v>40798</v>
      </c>
      <c r="B136" s="54">
        <v>46642</v>
      </c>
      <c r="C136" s="53">
        <f t="shared" si="45"/>
        <v>56</v>
      </c>
      <c r="D136" s="77">
        <f t="shared" si="46"/>
        <v>35</v>
      </c>
      <c r="E136" s="112">
        <f t="shared" si="47"/>
        <v>21</v>
      </c>
      <c r="F136" s="63"/>
      <c r="G136" s="52"/>
      <c r="Z136" s="62"/>
      <c r="AA136" s="58"/>
    </row>
    <row r="137" spans="1:27" ht="13.5" customHeight="1" x14ac:dyDescent="0.2">
      <c r="A137" s="122">
        <v>40799</v>
      </c>
      <c r="B137" s="54">
        <v>46657</v>
      </c>
      <c r="C137" s="53">
        <f t="shared" si="45"/>
        <v>15</v>
      </c>
      <c r="D137" s="77">
        <f t="shared" si="46"/>
        <v>15</v>
      </c>
      <c r="E137" s="112">
        <f t="shared" si="47"/>
        <v>0</v>
      </c>
      <c r="F137" s="63"/>
      <c r="G137" s="52"/>
      <c r="Z137" s="62"/>
      <c r="AA137" s="58"/>
    </row>
    <row r="138" spans="1:27" ht="13.5" customHeight="1" x14ac:dyDescent="0.2">
      <c r="A138" s="122">
        <v>40800</v>
      </c>
      <c r="B138" s="54">
        <v>46662</v>
      </c>
      <c r="C138" s="53">
        <f t="shared" si="45"/>
        <v>5</v>
      </c>
      <c r="D138" s="77">
        <f t="shared" si="46"/>
        <v>5</v>
      </c>
      <c r="E138" s="112">
        <f t="shared" si="47"/>
        <v>0</v>
      </c>
      <c r="F138" s="63"/>
      <c r="G138" s="52"/>
      <c r="Z138" s="62"/>
      <c r="AA138" s="58"/>
    </row>
    <row r="139" spans="1:27" ht="13.5" customHeight="1" x14ac:dyDescent="0.2">
      <c r="A139" s="122">
        <v>40801</v>
      </c>
      <c r="B139" s="54">
        <v>46726</v>
      </c>
      <c r="C139" s="53">
        <f t="shared" si="45"/>
        <v>64</v>
      </c>
      <c r="D139" s="77">
        <f t="shared" si="46"/>
        <v>35</v>
      </c>
      <c r="E139" s="112">
        <f t="shared" si="47"/>
        <v>29</v>
      </c>
      <c r="F139" s="63"/>
      <c r="G139" s="52"/>
      <c r="Z139" s="62"/>
      <c r="AA139" s="58"/>
    </row>
    <row r="140" spans="1:27" ht="13.5" customHeight="1" x14ac:dyDescent="0.2">
      <c r="A140" s="122">
        <v>40802</v>
      </c>
      <c r="B140" s="54">
        <v>46780</v>
      </c>
      <c r="C140" s="53">
        <f t="shared" si="45"/>
        <v>54</v>
      </c>
      <c r="D140" s="77">
        <f t="shared" si="46"/>
        <v>35</v>
      </c>
      <c r="E140" s="112">
        <f t="shared" si="47"/>
        <v>19</v>
      </c>
      <c r="F140" s="63"/>
      <c r="G140" s="52"/>
      <c r="Z140" s="62"/>
      <c r="AA140" s="58"/>
    </row>
    <row r="141" spans="1:27" ht="13.5" customHeight="1" x14ac:dyDescent="0.2">
      <c r="A141" s="122">
        <v>40803</v>
      </c>
      <c r="B141" s="54">
        <v>46801</v>
      </c>
      <c r="C141" s="53">
        <f t="shared" si="45"/>
        <v>21</v>
      </c>
      <c r="D141" s="77">
        <f t="shared" si="46"/>
        <v>21</v>
      </c>
      <c r="E141" s="112">
        <f t="shared" si="47"/>
        <v>0</v>
      </c>
      <c r="F141" s="63"/>
      <c r="G141" s="52"/>
      <c r="Z141" s="62"/>
      <c r="AA141" s="58"/>
    </row>
    <row r="142" spans="1:27" ht="13.5" customHeight="1" x14ac:dyDescent="0.2">
      <c r="A142" s="122">
        <v>40804</v>
      </c>
      <c r="B142" s="54">
        <v>46848</v>
      </c>
      <c r="C142" s="53">
        <f t="shared" si="45"/>
        <v>47</v>
      </c>
      <c r="D142" s="77">
        <f t="shared" si="46"/>
        <v>35</v>
      </c>
      <c r="E142" s="112">
        <f t="shared" si="47"/>
        <v>12</v>
      </c>
      <c r="F142" s="63"/>
      <c r="G142" s="52"/>
      <c r="Z142" s="62"/>
      <c r="AA142" s="58"/>
    </row>
    <row r="143" spans="1:27" ht="13.5" customHeight="1" x14ac:dyDescent="0.2">
      <c r="A143" s="122">
        <v>40805</v>
      </c>
      <c r="B143" s="54">
        <v>46897</v>
      </c>
      <c r="C143" s="53">
        <f t="shared" si="45"/>
        <v>49</v>
      </c>
      <c r="D143" s="77">
        <f t="shared" si="46"/>
        <v>35</v>
      </c>
      <c r="E143" s="112">
        <f t="shared" si="47"/>
        <v>14</v>
      </c>
      <c r="F143" s="63"/>
      <c r="G143" s="52"/>
      <c r="Z143" s="62"/>
      <c r="AA143" s="58"/>
    </row>
    <row r="144" spans="1:27" ht="13.5" customHeight="1" x14ac:dyDescent="0.2">
      <c r="A144" s="122">
        <v>40806</v>
      </c>
      <c r="B144" s="54">
        <v>46960</v>
      </c>
      <c r="C144" s="53">
        <f t="shared" ref="C144:C156" si="48">B144-B143</f>
        <v>63</v>
      </c>
      <c r="D144" s="77">
        <f t="shared" ref="D144:D156" si="49">IF(C144&gt;35,35,C144)</f>
        <v>35</v>
      </c>
      <c r="E144" s="112">
        <f t="shared" ref="E144:E156" si="50">IF(C144&gt;35,C144-35,0)</f>
        <v>28</v>
      </c>
      <c r="F144" s="63"/>
      <c r="G144" s="52"/>
      <c r="Z144" s="62"/>
      <c r="AA144" s="58"/>
    </row>
    <row r="145" spans="1:27" ht="13.5" customHeight="1" x14ac:dyDescent="0.2">
      <c r="A145" s="122">
        <v>40807</v>
      </c>
      <c r="B145" s="54">
        <v>47006</v>
      </c>
      <c r="C145" s="53">
        <f t="shared" si="48"/>
        <v>46</v>
      </c>
      <c r="D145" s="77">
        <f t="shared" si="49"/>
        <v>35</v>
      </c>
      <c r="E145" s="112">
        <f t="shared" si="50"/>
        <v>11</v>
      </c>
      <c r="F145" s="63"/>
      <c r="G145" s="52"/>
      <c r="Z145" s="62"/>
      <c r="AA145" s="58"/>
    </row>
    <row r="146" spans="1:27" ht="13.5" customHeight="1" x14ac:dyDescent="0.2">
      <c r="A146" s="122">
        <v>40808</v>
      </c>
      <c r="B146" s="54">
        <v>47040</v>
      </c>
      <c r="C146" s="53">
        <f t="shared" si="48"/>
        <v>34</v>
      </c>
      <c r="D146" s="77">
        <f t="shared" si="49"/>
        <v>34</v>
      </c>
      <c r="E146" s="112">
        <f t="shared" si="50"/>
        <v>0</v>
      </c>
      <c r="F146" s="63"/>
      <c r="G146" s="52"/>
      <c r="Z146" s="62"/>
      <c r="AA146" s="58"/>
    </row>
    <row r="147" spans="1:27" ht="13.5" customHeight="1" x14ac:dyDescent="0.2">
      <c r="A147" s="122">
        <v>40809</v>
      </c>
      <c r="B147" s="54">
        <v>47089</v>
      </c>
      <c r="C147" s="53">
        <f t="shared" si="48"/>
        <v>49</v>
      </c>
      <c r="D147" s="77">
        <f t="shared" si="49"/>
        <v>35</v>
      </c>
      <c r="E147" s="112">
        <f t="shared" si="50"/>
        <v>14</v>
      </c>
      <c r="F147" s="63"/>
      <c r="G147" s="52"/>
      <c r="Z147" s="62"/>
      <c r="AA147" s="58"/>
    </row>
    <row r="148" spans="1:27" ht="13.5" customHeight="1" x14ac:dyDescent="0.2">
      <c r="A148" s="122">
        <v>40810</v>
      </c>
      <c r="B148" s="54">
        <v>47269</v>
      </c>
      <c r="C148" s="53">
        <f t="shared" si="48"/>
        <v>180</v>
      </c>
      <c r="D148" s="77">
        <f t="shared" si="49"/>
        <v>35</v>
      </c>
      <c r="E148" s="112">
        <f t="shared" si="50"/>
        <v>145</v>
      </c>
      <c r="F148" s="63"/>
      <c r="G148" s="52"/>
      <c r="Z148" s="62"/>
      <c r="AA148" s="58"/>
    </row>
    <row r="149" spans="1:27" ht="13.5" customHeight="1" x14ac:dyDescent="0.2">
      <c r="A149" s="122">
        <v>40811</v>
      </c>
      <c r="B149" s="54">
        <v>47301</v>
      </c>
      <c r="C149" s="53">
        <f t="shared" si="48"/>
        <v>32</v>
      </c>
      <c r="D149" s="77">
        <f t="shared" si="49"/>
        <v>32</v>
      </c>
      <c r="E149" s="112">
        <f t="shared" si="50"/>
        <v>0</v>
      </c>
      <c r="F149" s="63"/>
      <c r="G149" s="52"/>
      <c r="Z149" s="62"/>
      <c r="AA149" s="58"/>
    </row>
    <row r="150" spans="1:27" ht="13.5" customHeight="1" x14ac:dyDescent="0.2">
      <c r="A150" s="122">
        <v>40812</v>
      </c>
      <c r="B150" s="54">
        <v>47301</v>
      </c>
      <c r="C150" s="53">
        <f t="shared" si="48"/>
        <v>0</v>
      </c>
      <c r="D150" s="77">
        <f t="shared" si="49"/>
        <v>0</v>
      </c>
      <c r="E150" s="112">
        <f t="shared" si="50"/>
        <v>0</v>
      </c>
      <c r="F150" s="63"/>
      <c r="G150" s="52"/>
      <c r="Z150" s="62"/>
      <c r="AA150" s="58"/>
    </row>
    <row r="151" spans="1:27" ht="13.5" customHeight="1" x14ac:dyDescent="0.2">
      <c r="A151" s="122">
        <v>40813</v>
      </c>
      <c r="B151" s="54">
        <v>47311</v>
      </c>
      <c r="C151" s="53">
        <f t="shared" si="48"/>
        <v>10</v>
      </c>
      <c r="D151" s="77">
        <f t="shared" si="49"/>
        <v>10</v>
      </c>
      <c r="E151" s="112">
        <f t="shared" si="50"/>
        <v>0</v>
      </c>
      <c r="F151" s="63"/>
      <c r="G151" s="52"/>
      <c r="Z151" s="62"/>
      <c r="AA151" s="58"/>
    </row>
    <row r="152" spans="1:27" ht="13.5" customHeight="1" x14ac:dyDescent="0.2">
      <c r="A152" s="122">
        <v>40814</v>
      </c>
      <c r="B152" s="54">
        <v>47338</v>
      </c>
      <c r="C152" s="53">
        <f t="shared" si="48"/>
        <v>27</v>
      </c>
      <c r="D152" s="77">
        <f t="shared" si="49"/>
        <v>27</v>
      </c>
      <c r="E152" s="112">
        <f t="shared" si="50"/>
        <v>0</v>
      </c>
      <c r="F152" s="63"/>
      <c r="G152" s="52"/>
      <c r="Z152" s="62"/>
      <c r="AA152" s="58"/>
    </row>
    <row r="153" spans="1:27" ht="13.5" customHeight="1" x14ac:dyDescent="0.2">
      <c r="A153" s="122">
        <v>40815</v>
      </c>
      <c r="B153" s="54">
        <v>47370</v>
      </c>
      <c r="C153" s="53">
        <f t="shared" si="48"/>
        <v>32</v>
      </c>
      <c r="D153" s="77">
        <f t="shared" si="49"/>
        <v>32</v>
      </c>
      <c r="E153" s="112">
        <f t="shared" si="50"/>
        <v>0</v>
      </c>
      <c r="F153" s="63"/>
      <c r="G153" s="52"/>
      <c r="Z153" s="62"/>
      <c r="AA153" s="58"/>
    </row>
    <row r="154" spans="1:27" ht="13.5" customHeight="1" x14ac:dyDescent="0.2">
      <c r="A154" s="122">
        <v>40816</v>
      </c>
      <c r="B154" s="54">
        <v>47413</v>
      </c>
      <c r="C154" s="53">
        <f t="shared" si="48"/>
        <v>43</v>
      </c>
      <c r="D154" s="77">
        <f t="shared" si="49"/>
        <v>35</v>
      </c>
      <c r="E154" s="112">
        <f t="shared" si="50"/>
        <v>8</v>
      </c>
      <c r="F154" s="63"/>
      <c r="G154" s="52"/>
      <c r="Z154" s="62"/>
      <c r="AA154" s="58"/>
    </row>
    <row r="155" spans="1:27" ht="13.5" customHeight="1" x14ac:dyDescent="0.2">
      <c r="A155" s="122">
        <v>40817</v>
      </c>
      <c r="B155" s="54">
        <v>47626</v>
      </c>
      <c r="C155" s="53">
        <f t="shared" si="48"/>
        <v>213</v>
      </c>
      <c r="D155" s="77">
        <f t="shared" si="49"/>
        <v>35</v>
      </c>
      <c r="E155" s="112">
        <f t="shared" si="50"/>
        <v>178</v>
      </c>
      <c r="F155" s="63"/>
      <c r="G155" s="52"/>
      <c r="Z155" s="62"/>
      <c r="AA155" s="58"/>
    </row>
    <row r="156" spans="1:27" ht="13.5" customHeight="1" x14ac:dyDescent="0.2">
      <c r="A156" s="122">
        <v>40818</v>
      </c>
      <c r="B156" s="54">
        <v>47671</v>
      </c>
      <c r="C156" s="53">
        <f t="shared" si="48"/>
        <v>45</v>
      </c>
      <c r="D156" s="77">
        <f t="shared" si="49"/>
        <v>35</v>
      </c>
      <c r="E156" s="112">
        <f t="shared" si="50"/>
        <v>10</v>
      </c>
      <c r="F156" s="63"/>
      <c r="G156" s="52"/>
      <c r="Z156" s="62"/>
      <c r="AA156" s="58"/>
    </row>
    <row r="157" spans="1:27" ht="13.5" customHeight="1" x14ac:dyDescent="0.2">
      <c r="A157" s="122">
        <v>40819</v>
      </c>
      <c r="B157" s="54">
        <v>47717</v>
      </c>
      <c r="C157" s="53">
        <f t="shared" ref="C157:C166" si="51">B157-B156</f>
        <v>46</v>
      </c>
      <c r="D157" s="77">
        <f t="shared" ref="D157:D166" si="52">IF(C157&gt;35,35,C157)</f>
        <v>35</v>
      </c>
      <c r="E157" s="112">
        <f t="shared" ref="E157:E166" si="53">IF(C157&gt;35,C157-35,0)</f>
        <v>11</v>
      </c>
      <c r="F157" s="63"/>
      <c r="G157" s="52"/>
      <c r="Z157" s="62"/>
      <c r="AA157" s="58"/>
    </row>
    <row r="158" spans="1:27" ht="13.5" customHeight="1" x14ac:dyDescent="0.2">
      <c r="A158" s="122">
        <v>40820</v>
      </c>
      <c r="B158" s="54">
        <v>47769</v>
      </c>
      <c r="C158" s="53">
        <f t="shared" si="51"/>
        <v>52</v>
      </c>
      <c r="D158" s="77">
        <f t="shared" si="52"/>
        <v>35</v>
      </c>
      <c r="E158" s="112">
        <f t="shared" si="53"/>
        <v>17</v>
      </c>
      <c r="F158" s="63"/>
      <c r="G158" s="52"/>
      <c r="Z158" s="62"/>
      <c r="AA158" s="58"/>
    </row>
    <row r="159" spans="1:27" ht="13.5" customHeight="1" x14ac:dyDescent="0.2">
      <c r="A159" s="122">
        <v>40821</v>
      </c>
      <c r="B159" s="54">
        <v>47840</v>
      </c>
      <c r="C159" s="53">
        <f t="shared" si="51"/>
        <v>71</v>
      </c>
      <c r="D159" s="77">
        <f t="shared" si="52"/>
        <v>35</v>
      </c>
      <c r="E159" s="112">
        <f t="shared" si="53"/>
        <v>36</v>
      </c>
      <c r="F159" s="63"/>
      <c r="G159" s="52"/>
      <c r="Z159" s="62"/>
      <c r="AA159" s="58"/>
    </row>
    <row r="160" spans="1:27" ht="13.5" customHeight="1" x14ac:dyDescent="0.2">
      <c r="A160" s="122">
        <v>40822</v>
      </c>
      <c r="B160" s="54">
        <v>47911</v>
      </c>
      <c r="C160" s="53">
        <f t="shared" si="51"/>
        <v>71</v>
      </c>
      <c r="D160" s="77">
        <f t="shared" si="52"/>
        <v>35</v>
      </c>
      <c r="E160" s="112">
        <f t="shared" si="53"/>
        <v>36</v>
      </c>
      <c r="F160" s="63"/>
      <c r="G160" s="52"/>
      <c r="Z160" s="62"/>
      <c r="AA160" s="58"/>
    </row>
    <row r="161" spans="1:27" ht="13.5" customHeight="1" x14ac:dyDescent="0.2">
      <c r="A161" s="122">
        <v>40823</v>
      </c>
      <c r="B161" s="54">
        <v>47952</v>
      </c>
      <c r="C161" s="53">
        <f t="shared" si="51"/>
        <v>41</v>
      </c>
      <c r="D161" s="77">
        <f t="shared" si="52"/>
        <v>35</v>
      </c>
      <c r="E161" s="112">
        <f t="shared" si="53"/>
        <v>6</v>
      </c>
      <c r="F161" s="63"/>
      <c r="G161" s="52"/>
      <c r="Z161" s="62"/>
      <c r="AA161" s="58"/>
    </row>
    <row r="162" spans="1:27" ht="13.5" customHeight="1" x14ac:dyDescent="0.2">
      <c r="A162" s="122">
        <v>40824</v>
      </c>
      <c r="B162" s="54">
        <v>48004</v>
      </c>
      <c r="C162" s="53">
        <f t="shared" si="51"/>
        <v>52</v>
      </c>
      <c r="D162" s="77">
        <f t="shared" si="52"/>
        <v>35</v>
      </c>
      <c r="E162" s="112">
        <f t="shared" si="53"/>
        <v>17</v>
      </c>
      <c r="F162" s="63"/>
      <c r="G162" s="52"/>
      <c r="Z162" s="62"/>
      <c r="AA162" s="58"/>
    </row>
    <row r="163" spans="1:27" ht="13.5" customHeight="1" x14ac:dyDescent="0.2">
      <c r="A163" s="122">
        <v>40825</v>
      </c>
      <c r="B163" s="54">
        <v>48043</v>
      </c>
      <c r="C163" s="53">
        <f t="shared" si="51"/>
        <v>39</v>
      </c>
      <c r="D163" s="77">
        <f t="shared" si="52"/>
        <v>35</v>
      </c>
      <c r="E163" s="112">
        <f t="shared" si="53"/>
        <v>4</v>
      </c>
      <c r="F163" s="63"/>
      <c r="G163" s="52"/>
      <c r="Z163" s="62"/>
      <c r="AA163" s="58"/>
    </row>
    <row r="164" spans="1:27" ht="13.5" customHeight="1" x14ac:dyDescent="0.2">
      <c r="A164" s="122">
        <v>40826</v>
      </c>
      <c r="B164" s="54">
        <v>48091</v>
      </c>
      <c r="C164" s="53">
        <f t="shared" si="51"/>
        <v>48</v>
      </c>
      <c r="D164" s="77">
        <f t="shared" si="52"/>
        <v>35</v>
      </c>
      <c r="E164" s="112">
        <f t="shared" si="53"/>
        <v>13</v>
      </c>
      <c r="F164" s="63"/>
      <c r="G164" s="52"/>
      <c r="Z164" s="62"/>
      <c r="AA164" s="58"/>
    </row>
    <row r="165" spans="1:27" ht="13.5" customHeight="1" x14ac:dyDescent="0.2">
      <c r="A165" s="122">
        <v>40827</v>
      </c>
      <c r="B165" s="54">
        <v>48148</v>
      </c>
      <c r="C165" s="53">
        <f t="shared" si="51"/>
        <v>57</v>
      </c>
      <c r="D165" s="77">
        <f t="shared" si="52"/>
        <v>35</v>
      </c>
      <c r="E165" s="112">
        <f t="shared" si="53"/>
        <v>22</v>
      </c>
      <c r="F165" s="63"/>
      <c r="G165" s="52"/>
      <c r="Z165" s="62"/>
      <c r="AA165" s="58"/>
    </row>
    <row r="166" spans="1:27" ht="13.5" customHeight="1" x14ac:dyDescent="0.2">
      <c r="A166" s="122">
        <v>40828</v>
      </c>
      <c r="B166" s="54">
        <v>48190</v>
      </c>
      <c r="C166" s="53">
        <f t="shared" si="51"/>
        <v>42</v>
      </c>
      <c r="D166" s="77">
        <f t="shared" si="52"/>
        <v>35</v>
      </c>
      <c r="E166" s="112">
        <f t="shared" si="53"/>
        <v>7</v>
      </c>
      <c r="F166" s="63"/>
      <c r="G166" s="52"/>
      <c r="Z166" s="62"/>
      <c r="AA166" s="58"/>
    </row>
    <row r="167" spans="1:27" ht="13.5" customHeight="1" x14ac:dyDescent="0.2">
      <c r="A167" s="122">
        <v>40829</v>
      </c>
      <c r="B167" s="54">
        <v>48253</v>
      </c>
      <c r="C167" s="53">
        <f t="shared" ref="C167:C168" si="54">B167-B166</f>
        <v>63</v>
      </c>
      <c r="D167" s="77">
        <f t="shared" ref="D167:D168" si="55">IF(C167&gt;35,35,C167)</f>
        <v>35</v>
      </c>
      <c r="E167" s="112">
        <f t="shared" ref="E167:E168" si="56">IF(C167&gt;35,C167-35,0)</f>
        <v>28</v>
      </c>
      <c r="F167" s="63"/>
      <c r="G167" s="52"/>
      <c r="Z167" s="62"/>
      <c r="AA167" s="58"/>
    </row>
    <row r="168" spans="1:27" ht="13.5" customHeight="1" x14ac:dyDescent="0.2">
      <c r="A168" s="122">
        <v>40830</v>
      </c>
      <c r="B168" s="54">
        <v>48299</v>
      </c>
      <c r="C168" s="53">
        <f t="shared" si="54"/>
        <v>46</v>
      </c>
      <c r="D168" s="77">
        <f t="shared" si="55"/>
        <v>35</v>
      </c>
      <c r="E168" s="112">
        <f t="shared" si="56"/>
        <v>11</v>
      </c>
      <c r="F168" s="63"/>
      <c r="G168" s="52"/>
      <c r="Z168" s="62"/>
      <c r="AA168" s="58"/>
    </row>
    <row r="169" spans="1:27" ht="13.5" customHeight="1" x14ac:dyDescent="0.2">
      <c r="A169" s="122">
        <v>40831</v>
      </c>
      <c r="B169" s="54">
        <v>48330</v>
      </c>
      <c r="C169" s="53">
        <f t="shared" ref="C169:C178" si="57">B169-B168</f>
        <v>31</v>
      </c>
      <c r="D169" s="77">
        <f t="shared" ref="D169:D178" si="58">IF(C169&gt;35,35,C169)</f>
        <v>31</v>
      </c>
      <c r="E169" s="112">
        <f t="shared" ref="E169:E178" si="59">IF(C169&gt;35,C169-35,0)</f>
        <v>0</v>
      </c>
      <c r="F169" s="63"/>
      <c r="G169" s="52"/>
      <c r="Z169" s="62"/>
      <c r="AA169" s="58"/>
    </row>
    <row r="170" spans="1:27" ht="13.5" customHeight="1" x14ac:dyDescent="0.2">
      <c r="A170" s="122">
        <v>40832</v>
      </c>
      <c r="B170" s="54">
        <v>48367</v>
      </c>
      <c r="C170" s="53">
        <f t="shared" si="57"/>
        <v>37</v>
      </c>
      <c r="D170" s="77">
        <f t="shared" si="58"/>
        <v>35</v>
      </c>
      <c r="E170" s="112">
        <f t="shared" si="59"/>
        <v>2</v>
      </c>
      <c r="F170" s="63"/>
      <c r="G170" s="52"/>
      <c r="Z170" s="62"/>
      <c r="AA170" s="58"/>
    </row>
    <row r="171" spans="1:27" ht="13.5" customHeight="1" x14ac:dyDescent="0.2">
      <c r="A171" s="122">
        <v>40833</v>
      </c>
      <c r="B171" s="54">
        <v>48428</v>
      </c>
      <c r="C171" s="53">
        <f t="shared" si="57"/>
        <v>61</v>
      </c>
      <c r="D171" s="77">
        <f t="shared" si="58"/>
        <v>35</v>
      </c>
      <c r="E171" s="112">
        <f t="shared" si="59"/>
        <v>26</v>
      </c>
      <c r="F171" s="63"/>
      <c r="G171" s="52"/>
      <c r="Z171" s="62"/>
      <c r="AA171" s="58"/>
    </row>
    <row r="172" spans="1:27" ht="13.5" customHeight="1" x14ac:dyDescent="0.2">
      <c r="A172" s="122">
        <v>40834</v>
      </c>
      <c r="B172" s="54">
        <v>48479</v>
      </c>
      <c r="C172" s="53">
        <f t="shared" si="57"/>
        <v>51</v>
      </c>
      <c r="D172" s="77">
        <f t="shared" si="58"/>
        <v>35</v>
      </c>
      <c r="E172" s="112">
        <f t="shared" si="59"/>
        <v>16</v>
      </c>
      <c r="F172" s="63"/>
      <c r="G172" s="52"/>
      <c r="Z172" s="62"/>
      <c r="AA172" s="58"/>
    </row>
    <row r="173" spans="1:27" ht="13.5" customHeight="1" x14ac:dyDescent="0.2">
      <c r="A173" s="122">
        <v>40835</v>
      </c>
      <c r="B173" s="54">
        <v>48505</v>
      </c>
      <c r="C173" s="53">
        <f t="shared" si="57"/>
        <v>26</v>
      </c>
      <c r="D173" s="77">
        <f t="shared" si="58"/>
        <v>26</v>
      </c>
      <c r="E173" s="112">
        <f t="shared" si="59"/>
        <v>0</v>
      </c>
      <c r="F173" s="63"/>
      <c r="G173" s="52"/>
      <c r="Z173" s="62"/>
      <c r="AA173" s="58"/>
    </row>
    <row r="174" spans="1:27" ht="13.5" customHeight="1" x14ac:dyDescent="0.2">
      <c r="A174" s="122">
        <v>40836</v>
      </c>
      <c r="B174" s="54">
        <v>48548</v>
      </c>
      <c r="C174" s="53">
        <f t="shared" si="57"/>
        <v>43</v>
      </c>
      <c r="D174" s="77">
        <f t="shared" si="58"/>
        <v>35</v>
      </c>
      <c r="E174" s="112">
        <f t="shared" si="59"/>
        <v>8</v>
      </c>
      <c r="F174" s="63"/>
      <c r="G174" s="52"/>
      <c r="Z174" s="62"/>
      <c r="AA174" s="58"/>
    </row>
    <row r="175" spans="1:27" ht="13.5" customHeight="1" x14ac:dyDescent="0.2">
      <c r="A175" s="122">
        <v>40837</v>
      </c>
      <c r="B175" s="54">
        <v>48586</v>
      </c>
      <c r="C175" s="53">
        <f t="shared" si="57"/>
        <v>38</v>
      </c>
      <c r="D175" s="77">
        <f t="shared" si="58"/>
        <v>35</v>
      </c>
      <c r="E175" s="112">
        <f t="shared" si="59"/>
        <v>3</v>
      </c>
      <c r="F175" s="63"/>
      <c r="G175" s="52"/>
      <c r="Z175" s="62"/>
      <c r="AA175" s="58"/>
    </row>
    <row r="176" spans="1:27" ht="13.5" customHeight="1" x14ac:dyDescent="0.2">
      <c r="A176" s="122">
        <v>40838</v>
      </c>
      <c r="B176" s="54">
        <v>48624</v>
      </c>
      <c r="C176" s="53">
        <f t="shared" si="57"/>
        <v>38</v>
      </c>
      <c r="D176" s="77">
        <f t="shared" si="58"/>
        <v>35</v>
      </c>
      <c r="E176" s="112">
        <f t="shared" si="59"/>
        <v>3</v>
      </c>
      <c r="F176" s="63"/>
      <c r="G176" s="52"/>
      <c r="Z176" s="62"/>
      <c r="AA176" s="58"/>
    </row>
    <row r="177" spans="1:27" ht="13.5" customHeight="1" x14ac:dyDescent="0.2">
      <c r="A177" s="122">
        <v>40839</v>
      </c>
      <c r="B177" s="54">
        <v>48658</v>
      </c>
      <c r="C177" s="53">
        <f t="shared" si="57"/>
        <v>34</v>
      </c>
      <c r="D177" s="77">
        <f t="shared" si="58"/>
        <v>34</v>
      </c>
      <c r="E177" s="112">
        <f t="shared" si="59"/>
        <v>0</v>
      </c>
      <c r="F177" s="63"/>
      <c r="G177" s="52"/>
      <c r="Z177" s="62"/>
      <c r="AA177" s="58"/>
    </row>
    <row r="178" spans="1:27" ht="13.5" customHeight="1" x14ac:dyDescent="0.2">
      <c r="A178" s="122">
        <v>40840</v>
      </c>
      <c r="B178" s="54">
        <v>48710</v>
      </c>
      <c r="C178" s="53">
        <f t="shared" si="57"/>
        <v>52</v>
      </c>
      <c r="D178" s="77">
        <f t="shared" si="58"/>
        <v>35</v>
      </c>
      <c r="E178" s="112">
        <f t="shared" si="59"/>
        <v>17</v>
      </c>
      <c r="F178" s="63"/>
      <c r="G178" s="52"/>
      <c r="Z178" s="62"/>
      <c r="AA178" s="58"/>
    </row>
    <row r="179" spans="1:27" ht="13.5" customHeight="1" x14ac:dyDescent="0.2">
      <c r="A179" s="122">
        <v>40841</v>
      </c>
      <c r="B179" s="54">
        <v>48774</v>
      </c>
      <c r="C179" s="53">
        <f t="shared" ref="C179:C185" si="60">B179-B178</f>
        <v>64</v>
      </c>
      <c r="D179" s="77">
        <f t="shared" ref="D179:D185" si="61">IF(C179&gt;35,35,C179)</f>
        <v>35</v>
      </c>
      <c r="E179" s="112">
        <f t="shared" ref="E179:E185" si="62">IF(C179&gt;35,C179-35,0)</f>
        <v>29</v>
      </c>
      <c r="F179" s="63"/>
      <c r="G179" s="52"/>
      <c r="Z179" s="62"/>
      <c r="AA179" s="58"/>
    </row>
    <row r="180" spans="1:27" ht="13.5" customHeight="1" x14ac:dyDescent="0.2">
      <c r="A180" s="122">
        <v>40842</v>
      </c>
      <c r="B180" s="54">
        <v>48824</v>
      </c>
      <c r="C180" s="53">
        <f t="shared" si="60"/>
        <v>50</v>
      </c>
      <c r="D180" s="77">
        <f t="shared" si="61"/>
        <v>35</v>
      </c>
      <c r="E180" s="112">
        <f t="shared" si="62"/>
        <v>15</v>
      </c>
      <c r="F180" s="63"/>
      <c r="G180" s="52"/>
      <c r="Z180" s="62"/>
      <c r="AA180" s="58"/>
    </row>
    <row r="181" spans="1:27" ht="13.5" customHeight="1" x14ac:dyDescent="0.2">
      <c r="A181" s="122">
        <v>40843</v>
      </c>
      <c r="B181" s="54">
        <v>48887</v>
      </c>
      <c r="C181" s="53">
        <f t="shared" si="60"/>
        <v>63</v>
      </c>
      <c r="D181" s="77">
        <f t="shared" si="61"/>
        <v>35</v>
      </c>
      <c r="E181" s="112">
        <f t="shared" si="62"/>
        <v>28</v>
      </c>
      <c r="F181" s="63"/>
      <c r="G181" s="52"/>
      <c r="Z181" s="62"/>
      <c r="AA181" s="58"/>
    </row>
    <row r="182" spans="1:27" ht="13.5" customHeight="1" x14ac:dyDescent="0.2">
      <c r="A182" s="122">
        <v>40844</v>
      </c>
      <c r="B182" s="54">
        <v>48958</v>
      </c>
      <c r="C182" s="53">
        <f t="shared" si="60"/>
        <v>71</v>
      </c>
      <c r="D182" s="77">
        <f t="shared" si="61"/>
        <v>35</v>
      </c>
      <c r="E182" s="112">
        <f t="shared" si="62"/>
        <v>36</v>
      </c>
      <c r="F182" s="63"/>
      <c r="G182" s="52"/>
      <c r="Z182" s="62"/>
      <c r="AA182" s="58"/>
    </row>
    <row r="183" spans="1:27" ht="13.5" customHeight="1" x14ac:dyDescent="0.2">
      <c r="A183" s="122">
        <v>40845</v>
      </c>
      <c r="B183" s="54">
        <v>49025</v>
      </c>
      <c r="C183" s="53">
        <f t="shared" si="60"/>
        <v>67</v>
      </c>
      <c r="D183" s="77">
        <f t="shared" si="61"/>
        <v>35</v>
      </c>
      <c r="E183" s="112">
        <f t="shared" si="62"/>
        <v>32</v>
      </c>
      <c r="F183" s="63"/>
      <c r="G183" s="52"/>
      <c r="Z183" s="62"/>
      <c r="AA183" s="58"/>
    </row>
    <row r="184" spans="1:27" ht="13.5" customHeight="1" x14ac:dyDescent="0.2">
      <c r="A184" s="122">
        <v>40846</v>
      </c>
      <c r="B184" s="54">
        <v>49056</v>
      </c>
      <c r="C184" s="53">
        <f t="shared" si="60"/>
        <v>31</v>
      </c>
      <c r="D184" s="77">
        <f t="shared" si="61"/>
        <v>31</v>
      </c>
      <c r="E184" s="112">
        <f t="shared" si="62"/>
        <v>0</v>
      </c>
      <c r="F184" s="63"/>
      <c r="G184" s="52"/>
      <c r="Z184" s="62"/>
      <c r="AA184" s="58"/>
    </row>
    <row r="185" spans="1:27" ht="13.5" customHeight="1" x14ac:dyDescent="0.2">
      <c r="A185" s="122">
        <v>40847</v>
      </c>
      <c r="B185" s="54">
        <v>49120</v>
      </c>
      <c r="C185" s="53">
        <f t="shared" si="60"/>
        <v>64</v>
      </c>
      <c r="D185" s="77">
        <f t="shared" si="61"/>
        <v>35</v>
      </c>
      <c r="E185" s="112">
        <f t="shared" si="62"/>
        <v>29</v>
      </c>
      <c r="F185" s="63"/>
      <c r="G185" s="52"/>
      <c r="Z185" s="62"/>
      <c r="AA185" s="58"/>
    </row>
    <row r="186" spans="1:27" ht="13.5" customHeight="1" x14ac:dyDescent="0.2">
      <c r="A186" s="122">
        <v>40848</v>
      </c>
      <c r="B186" s="54">
        <v>49168</v>
      </c>
      <c r="C186" s="53">
        <f t="shared" ref="C186:C202" si="63">B186-B185</f>
        <v>48</v>
      </c>
      <c r="D186" s="77">
        <f t="shared" ref="D186:D202" si="64">IF(C186&gt;35,35,C186)</f>
        <v>35</v>
      </c>
      <c r="E186" s="112">
        <f t="shared" ref="E186:E202" si="65">IF(C186&gt;35,C186-35,0)</f>
        <v>13</v>
      </c>
      <c r="F186" s="63"/>
      <c r="G186" s="52"/>
      <c r="Z186" s="62"/>
      <c r="AA186" s="58"/>
    </row>
    <row r="187" spans="1:27" ht="13.5" customHeight="1" x14ac:dyDescent="0.2">
      <c r="A187" s="122">
        <v>40849</v>
      </c>
      <c r="B187" s="54">
        <v>49242</v>
      </c>
      <c r="C187" s="53">
        <f t="shared" si="63"/>
        <v>74</v>
      </c>
      <c r="D187" s="77">
        <f t="shared" si="64"/>
        <v>35</v>
      </c>
      <c r="E187" s="112">
        <f t="shared" si="65"/>
        <v>39</v>
      </c>
      <c r="F187" s="63"/>
      <c r="G187" s="52"/>
      <c r="Z187" s="62"/>
      <c r="AA187" s="58"/>
    </row>
    <row r="188" spans="1:27" ht="13.5" customHeight="1" x14ac:dyDescent="0.2">
      <c r="A188" s="122">
        <v>40850</v>
      </c>
      <c r="B188" s="54">
        <v>49280</v>
      </c>
      <c r="C188" s="53">
        <f t="shared" si="63"/>
        <v>38</v>
      </c>
      <c r="D188" s="77">
        <f t="shared" si="64"/>
        <v>35</v>
      </c>
      <c r="E188" s="112">
        <f t="shared" si="65"/>
        <v>3</v>
      </c>
      <c r="F188" s="63"/>
      <c r="G188" s="52"/>
      <c r="Z188" s="62"/>
      <c r="AA188" s="58"/>
    </row>
    <row r="189" spans="1:27" ht="13.5" customHeight="1" x14ac:dyDescent="0.2">
      <c r="A189" s="122">
        <v>40851</v>
      </c>
      <c r="B189" s="54">
        <v>49388</v>
      </c>
      <c r="C189" s="53">
        <f t="shared" si="63"/>
        <v>108</v>
      </c>
      <c r="D189" s="77">
        <f t="shared" si="64"/>
        <v>35</v>
      </c>
      <c r="E189" s="112">
        <f t="shared" si="65"/>
        <v>73</v>
      </c>
      <c r="F189" s="63"/>
      <c r="G189" s="52"/>
      <c r="Z189" s="62"/>
      <c r="AA189" s="58"/>
    </row>
    <row r="190" spans="1:27" ht="13.5" customHeight="1" x14ac:dyDescent="0.2">
      <c r="A190" s="122">
        <v>40852</v>
      </c>
      <c r="B190" s="54">
        <v>49460</v>
      </c>
      <c r="C190" s="53">
        <f t="shared" si="63"/>
        <v>72</v>
      </c>
      <c r="D190" s="77">
        <f t="shared" si="64"/>
        <v>35</v>
      </c>
      <c r="E190" s="112">
        <f t="shared" si="65"/>
        <v>37</v>
      </c>
      <c r="F190" s="63"/>
      <c r="G190" s="52"/>
      <c r="Z190" s="62"/>
      <c r="AA190" s="58"/>
    </row>
    <row r="191" spans="1:27" ht="13.5" customHeight="1" x14ac:dyDescent="0.2">
      <c r="A191" s="122">
        <v>40853</v>
      </c>
      <c r="B191" s="54">
        <v>49488</v>
      </c>
      <c r="C191" s="53">
        <f t="shared" si="63"/>
        <v>28</v>
      </c>
      <c r="D191" s="77">
        <f t="shared" si="64"/>
        <v>28</v>
      </c>
      <c r="E191" s="112">
        <f t="shared" si="65"/>
        <v>0</v>
      </c>
      <c r="F191" s="63"/>
      <c r="G191" s="52"/>
      <c r="Z191" s="62"/>
      <c r="AA191" s="58"/>
    </row>
    <row r="192" spans="1:27" ht="13.5" customHeight="1" x14ac:dyDescent="0.2">
      <c r="A192" s="122">
        <v>40854</v>
      </c>
      <c r="B192" s="54">
        <v>49522</v>
      </c>
      <c r="C192" s="53">
        <f t="shared" si="63"/>
        <v>34</v>
      </c>
      <c r="D192" s="77">
        <f t="shared" si="64"/>
        <v>34</v>
      </c>
      <c r="E192" s="112">
        <f t="shared" si="65"/>
        <v>0</v>
      </c>
      <c r="F192" s="63"/>
      <c r="G192" s="52"/>
      <c r="Z192" s="62"/>
      <c r="AA192" s="58"/>
    </row>
    <row r="193" spans="1:27" ht="13.5" customHeight="1" x14ac:dyDescent="0.2">
      <c r="A193" s="122">
        <v>40855</v>
      </c>
      <c r="B193" s="54">
        <v>49574</v>
      </c>
      <c r="C193" s="53">
        <f t="shared" si="63"/>
        <v>52</v>
      </c>
      <c r="D193" s="77">
        <f t="shared" si="64"/>
        <v>35</v>
      </c>
      <c r="E193" s="112">
        <f t="shared" si="65"/>
        <v>17</v>
      </c>
      <c r="F193" s="63"/>
      <c r="G193" s="52"/>
      <c r="Z193" s="62"/>
      <c r="AA193" s="58"/>
    </row>
    <row r="194" spans="1:27" ht="13.5" customHeight="1" x14ac:dyDescent="0.2">
      <c r="A194" s="122">
        <v>40856</v>
      </c>
      <c r="B194" s="54">
        <v>49620</v>
      </c>
      <c r="C194" s="53">
        <f t="shared" si="63"/>
        <v>46</v>
      </c>
      <c r="D194" s="77">
        <f t="shared" si="64"/>
        <v>35</v>
      </c>
      <c r="E194" s="112">
        <f t="shared" si="65"/>
        <v>11</v>
      </c>
      <c r="F194" s="63"/>
      <c r="G194" s="52"/>
      <c r="Z194" s="62"/>
      <c r="AA194" s="58"/>
    </row>
    <row r="195" spans="1:27" ht="13.5" customHeight="1" x14ac:dyDescent="0.2">
      <c r="A195" s="122">
        <v>40857</v>
      </c>
      <c r="B195" s="54">
        <v>49668</v>
      </c>
      <c r="C195" s="53">
        <f t="shared" si="63"/>
        <v>48</v>
      </c>
      <c r="D195" s="77">
        <f t="shared" si="64"/>
        <v>35</v>
      </c>
      <c r="E195" s="112">
        <f t="shared" si="65"/>
        <v>13</v>
      </c>
      <c r="F195" s="63"/>
      <c r="G195" s="52"/>
      <c r="Z195" s="62"/>
      <c r="AA195" s="58"/>
    </row>
    <row r="196" spans="1:27" ht="13.5" customHeight="1" x14ac:dyDescent="0.2">
      <c r="A196" s="122">
        <v>40858</v>
      </c>
      <c r="B196" s="54">
        <v>49716</v>
      </c>
      <c r="C196" s="53">
        <f t="shared" si="63"/>
        <v>48</v>
      </c>
      <c r="D196" s="77">
        <f t="shared" si="64"/>
        <v>35</v>
      </c>
      <c r="E196" s="112">
        <f t="shared" si="65"/>
        <v>13</v>
      </c>
      <c r="F196" s="63"/>
      <c r="G196" s="52"/>
      <c r="Z196" s="62"/>
      <c r="AA196" s="58"/>
    </row>
    <row r="197" spans="1:27" ht="13.5" customHeight="1" x14ac:dyDescent="0.2">
      <c r="A197" s="122">
        <v>40859</v>
      </c>
      <c r="B197" s="54">
        <v>49764</v>
      </c>
      <c r="C197" s="53">
        <f t="shared" si="63"/>
        <v>48</v>
      </c>
      <c r="D197" s="77">
        <f t="shared" si="64"/>
        <v>35</v>
      </c>
      <c r="E197" s="112">
        <f t="shared" si="65"/>
        <v>13</v>
      </c>
    </row>
    <row r="198" spans="1:27" ht="13.5" customHeight="1" x14ac:dyDescent="0.2">
      <c r="A198" s="122">
        <v>40860</v>
      </c>
      <c r="B198" s="54">
        <v>49857</v>
      </c>
      <c r="C198" s="53">
        <f t="shared" si="63"/>
        <v>93</v>
      </c>
      <c r="D198" s="77">
        <f t="shared" si="64"/>
        <v>35</v>
      </c>
      <c r="E198" s="112">
        <f t="shared" si="65"/>
        <v>58</v>
      </c>
    </row>
    <row r="199" spans="1:27" ht="13.5" customHeight="1" x14ac:dyDescent="0.2">
      <c r="A199" s="122">
        <v>40861</v>
      </c>
      <c r="B199" s="54">
        <v>49902</v>
      </c>
      <c r="C199" s="53">
        <f t="shared" si="63"/>
        <v>45</v>
      </c>
      <c r="D199" s="77">
        <f t="shared" si="64"/>
        <v>35</v>
      </c>
      <c r="E199" s="112">
        <f t="shared" si="65"/>
        <v>10</v>
      </c>
      <c r="X199" s="59"/>
      <c r="Y199" s="58"/>
    </row>
    <row r="200" spans="1:27" ht="13.5" customHeight="1" x14ac:dyDescent="0.2">
      <c r="A200" s="122">
        <v>40862</v>
      </c>
      <c r="B200" s="54">
        <v>49960</v>
      </c>
      <c r="C200" s="53">
        <f t="shared" si="63"/>
        <v>58</v>
      </c>
      <c r="D200" s="77">
        <f t="shared" si="64"/>
        <v>35</v>
      </c>
      <c r="E200" s="112">
        <f t="shared" si="65"/>
        <v>23</v>
      </c>
      <c r="X200" s="59"/>
      <c r="Y200" s="58"/>
    </row>
    <row r="201" spans="1:27" ht="13.5" customHeight="1" x14ac:dyDescent="0.2">
      <c r="A201" s="122">
        <v>40863</v>
      </c>
      <c r="B201" s="54">
        <v>50006</v>
      </c>
      <c r="C201" s="53">
        <f t="shared" si="63"/>
        <v>46</v>
      </c>
      <c r="D201" s="77">
        <f t="shared" si="64"/>
        <v>35</v>
      </c>
      <c r="E201" s="112">
        <f t="shared" si="65"/>
        <v>11</v>
      </c>
      <c r="X201" s="59"/>
      <c r="Y201" s="58"/>
    </row>
    <row r="202" spans="1:27" ht="13.5" customHeight="1" x14ac:dyDescent="0.2">
      <c r="A202" s="122">
        <v>40864</v>
      </c>
      <c r="B202" s="54">
        <v>50070</v>
      </c>
      <c r="C202" s="53">
        <f t="shared" si="63"/>
        <v>64</v>
      </c>
      <c r="D202" s="77">
        <f t="shared" si="64"/>
        <v>35</v>
      </c>
      <c r="E202" s="112">
        <f t="shared" si="65"/>
        <v>29</v>
      </c>
      <c r="X202" s="59"/>
      <c r="Y202" s="58"/>
    </row>
    <row r="203" spans="1:27" ht="13.5" customHeight="1" x14ac:dyDescent="0.2">
      <c r="A203" s="122">
        <v>40865</v>
      </c>
      <c r="B203" s="54">
        <v>50113</v>
      </c>
      <c r="C203" s="53">
        <f t="shared" ref="C203:C211" si="66">B203-B202</f>
        <v>43</v>
      </c>
      <c r="D203" s="77">
        <f t="shared" ref="D203:D211" si="67">IF(C203&gt;35,35,C203)</f>
        <v>35</v>
      </c>
      <c r="E203" s="112">
        <f t="shared" ref="E203:E211" si="68">IF(C203&gt;35,C203-35,0)</f>
        <v>8</v>
      </c>
      <c r="X203" s="59"/>
      <c r="Y203" s="58"/>
    </row>
    <row r="204" spans="1:27" ht="13.5" customHeight="1" x14ac:dyDescent="0.2">
      <c r="A204" s="122">
        <v>40866</v>
      </c>
      <c r="B204" s="54">
        <v>50168</v>
      </c>
      <c r="C204" s="53">
        <f t="shared" si="66"/>
        <v>55</v>
      </c>
      <c r="D204" s="77">
        <f t="shared" si="67"/>
        <v>35</v>
      </c>
      <c r="E204" s="112">
        <f t="shared" si="68"/>
        <v>20</v>
      </c>
      <c r="X204" s="59"/>
      <c r="Y204" s="58"/>
    </row>
    <row r="205" spans="1:27" ht="13.5" customHeight="1" x14ac:dyDescent="0.2">
      <c r="A205" s="122">
        <v>40867</v>
      </c>
      <c r="B205" s="54">
        <v>50211</v>
      </c>
      <c r="C205" s="53">
        <f t="shared" si="66"/>
        <v>43</v>
      </c>
      <c r="D205" s="77">
        <f t="shared" si="67"/>
        <v>35</v>
      </c>
      <c r="E205" s="112">
        <f t="shared" si="68"/>
        <v>8</v>
      </c>
      <c r="X205" s="59"/>
      <c r="Y205" s="58"/>
    </row>
    <row r="206" spans="1:27" ht="13.5" customHeight="1" x14ac:dyDescent="0.2">
      <c r="A206" s="122">
        <v>40868</v>
      </c>
      <c r="B206" s="54">
        <v>50269</v>
      </c>
      <c r="C206" s="53">
        <f t="shared" si="66"/>
        <v>58</v>
      </c>
      <c r="D206" s="77">
        <f t="shared" si="67"/>
        <v>35</v>
      </c>
      <c r="E206" s="112">
        <f t="shared" si="68"/>
        <v>23</v>
      </c>
      <c r="X206" s="59"/>
      <c r="Y206" s="58"/>
    </row>
    <row r="207" spans="1:27" ht="13.5" customHeight="1" x14ac:dyDescent="0.2">
      <c r="A207" s="122">
        <v>40869</v>
      </c>
      <c r="B207" s="54">
        <v>50317</v>
      </c>
      <c r="C207" s="53">
        <f t="shared" si="66"/>
        <v>48</v>
      </c>
      <c r="D207" s="77">
        <f t="shared" si="67"/>
        <v>35</v>
      </c>
      <c r="E207" s="112">
        <f t="shared" si="68"/>
        <v>13</v>
      </c>
      <c r="X207" s="59"/>
      <c r="Y207" s="58"/>
    </row>
    <row r="208" spans="1:27" ht="13.5" customHeight="1" x14ac:dyDescent="0.2">
      <c r="A208" s="122">
        <v>40870</v>
      </c>
      <c r="B208" s="54">
        <v>50374</v>
      </c>
      <c r="C208" s="53">
        <f t="shared" si="66"/>
        <v>57</v>
      </c>
      <c r="D208" s="77">
        <f t="shared" si="67"/>
        <v>35</v>
      </c>
      <c r="E208" s="112">
        <f t="shared" si="68"/>
        <v>22</v>
      </c>
      <c r="X208" s="59"/>
      <c r="Y208" s="58"/>
    </row>
    <row r="209" spans="1:25" ht="13.5" customHeight="1" x14ac:dyDescent="0.2">
      <c r="A209" s="122">
        <v>40871</v>
      </c>
      <c r="B209" s="54">
        <v>50391</v>
      </c>
      <c r="C209" s="53">
        <f t="shared" si="66"/>
        <v>17</v>
      </c>
      <c r="D209" s="77">
        <f t="shared" si="67"/>
        <v>17</v>
      </c>
      <c r="E209" s="112">
        <f t="shared" si="68"/>
        <v>0</v>
      </c>
      <c r="X209" s="59"/>
      <c r="Y209" s="58"/>
    </row>
    <row r="210" spans="1:25" ht="13.5" customHeight="1" x14ac:dyDescent="0.2">
      <c r="A210" s="122">
        <v>40872</v>
      </c>
      <c r="B210" s="54">
        <v>50444</v>
      </c>
      <c r="C210" s="53">
        <f t="shared" si="66"/>
        <v>53</v>
      </c>
      <c r="D210" s="77">
        <f t="shared" si="67"/>
        <v>35</v>
      </c>
      <c r="E210" s="112">
        <f t="shared" si="68"/>
        <v>18</v>
      </c>
      <c r="X210" s="59"/>
      <c r="Y210" s="58"/>
    </row>
    <row r="211" spans="1:25" ht="13.5" customHeight="1" x14ac:dyDescent="0.2">
      <c r="A211" s="122">
        <v>40873</v>
      </c>
      <c r="B211" s="54">
        <v>50484</v>
      </c>
      <c r="C211" s="53">
        <f t="shared" si="66"/>
        <v>40</v>
      </c>
      <c r="D211" s="77">
        <f t="shared" si="67"/>
        <v>35</v>
      </c>
      <c r="E211" s="112">
        <f t="shared" si="68"/>
        <v>5</v>
      </c>
      <c r="X211" s="59"/>
      <c r="Y211" s="58"/>
    </row>
    <row r="212" spans="1:25" ht="13.5" customHeight="1" x14ac:dyDescent="0.2">
      <c r="A212" s="122">
        <v>40874</v>
      </c>
      <c r="B212" s="54">
        <v>50513</v>
      </c>
      <c r="C212" s="53">
        <f t="shared" ref="C212:C218" si="69">B212-B211</f>
        <v>29</v>
      </c>
      <c r="D212" s="77">
        <f t="shared" ref="D212:D218" si="70">IF(C212&gt;35,35,C212)</f>
        <v>29</v>
      </c>
      <c r="E212" s="112">
        <f t="shared" ref="E212:E218" si="71">IF(C212&gt;35,C212-35,0)</f>
        <v>0</v>
      </c>
      <c r="X212" s="59"/>
      <c r="Y212" s="58"/>
    </row>
    <row r="213" spans="1:25" ht="13.5" customHeight="1" x14ac:dyDescent="0.2">
      <c r="A213" s="122">
        <v>40875</v>
      </c>
      <c r="B213" s="54">
        <v>50567</v>
      </c>
      <c r="C213" s="53">
        <f t="shared" si="69"/>
        <v>54</v>
      </c>
      <c r="D213" s="77">
        <f t="shared" si="70"/>
        <v>35</v>
      </c>
      <c r="E213" s="112">
        <f t="shared" si="71"/>
        <v>19</v>
      </c>
      <c r="X213" s="59"/>
      <c r="Y213" s="58"/>
    </row>
    <row r="214" spans="1:25" ht="13.5" customHeight="1" x14ac:dyDescent="0.2">
      <c r="A214" s="122">
        <v>40876</v>
      </c>
      <c r="B214" s="54">
        <v>50628</v>
      </c>
      <c r="C214" s="53">
        <f t="shared" si="69"/>
        <v>61</v>
      </c>
      <c r="D214" s="77">
        <f t="shared" si="70"/>
        <v>35</v>
      </c>
      <c r="E214" s="112">
        <f t="shared" si="71"/>
        <v>26</v>
      </c>
      <c r="X214" s="59"/>
      <c r="Y214" s="58"/>
    </row>
    <row r="215" spans="1:25" ht="13.5" customHeight="1" x14ac:dyDescent="0.2">
      <c r="A215" s="122">
        <v>40877</v>
      </c>
      <c r="B215" s="54">
        <v>50677</v>
      </c>
      <c r="C215" s="53">
        <f t="shared" si="69"/>
        <v>49</v>
      </c>
      <c r="D215" s="77">
        <f t="shared" si="70"/>
        <v>35</v>
      </c>
      <c r="E215" s="112">
        <f t="shared" si="71"/>
        <v>14</v>
      </c>
      <c r="X215" s="59"/>
      <c r="Y215" s="58"/>
    </row>
    <row r="216" spans="1:25" ht="13.5" customHeight="1" x14ac:dyDescent="0.2">
      <c r="A216" s="122">
        <v>40878</v>
      </c>
      <c r="B216" s="54">
        <v>50728</v>
      </c>
      <c r="C216" s="53">
        <f t="shared" si="69"/>
        <v>51</v>
      </c>
      <c r="D216" s="77">
        <f t="shared" si="70"/>
        <v>35</v>
      </c>
      <c r="E216" s="112">
        <f t="shared" si="71"/>
        <v>16</v>
      </c>
      <c r="X216" s="59"/>
      <c r="Y216" s="58"/>
    </row>
    <row r="217" spans="1:25" ht="13.5" customHeight="1" x14ac:dyDescent="0.2">
      <c r="A217" s="122">
        <v>40879</v>
      </c>
      <c r="B217" s="54">
        <v>50786</v>
      </c>
      <c r="C217" s="53">
        <f t="shared" si="69"/>
        <v>58</v>
      </c>
      <c r="D217" s="77">
        <f t="shared" si="70"/>
        <v>35</v>
      </c>
      <c r="E217" s="112">
        <f t="shared" si="71"/>
        <v>23</v>
      </c>
      <c r="X217" s="59"/>
      <c r="Y217" s="58"/>
    </row>
    <row r="218" spans="1:25" ht="13.5" customHeight="1" x14ac:dyDescent="0.2">
      <c r="A218" s="122">
        <v>40880</v>
      </c>
      <c r="B218" s="54">
        <v>50825</v>
      </c>
      <c r="C218" s="53">
        <f t="shared" si="69"/>
        <v>39</v>
      </c>
      <c r="D218" s="77">
        <f t="shared" si="70"/>
        <v>35</v>
      </c>
      <c r="E218" s="112">
        <f t="shared" si="71"/>
        <v>4</v>
      </c>
      <c r="X218" s="59"/>
      <c r="Y218" s="58"/>
    </row>
    <row r="219" spans="1:25" ht="13.5" customHeight="1" x14ac:dyDescent="0.2">
      <c r="A219" s="122">
        <v>40881</v>
      </c>
      <c r="B219" s="54">
        <v>50860</v>
      </c>
      <c r="C219" s="53">
        <f t="shared" ref="C219:C223" si="72">B219-B218</f>
        <v>35</v>
      </c>
      <c r="D219" s="77">
        <f t="shared" ref="D219:D223" si="73">IF(C219&gt;35,35,C219)</f>
        <v>35</v>
      </c>
      <c r="E219" s="112">
        <f t="shared" ref="E219:E223" si="74">IF(C219&gt;35,C219-35,0)</f>
        <v>0</v>
      </c>
      <c r="X219" s="59"/>
      <c r="Y219" s="58"/>
    </row>
    <row r="220" spans="1:25" ht="13.5" customHeight="1" x14ac:dyDescent="0.2">
      <c r="A220" s="122">
        <v>40882</v>
      </c>
      <c r="B220" s="54">
        <v>50893</v>
      </c>
      <c r="C220" s="53">
        <f t="shared" si="72"/>
        <v>33</v>
      </c>
      <c r="D220" s="77">
        <f t="shared" si="73"/>
        <v>33</v>
      </c>
      <c r="E220" s="112">
        <f t="shared" si="74"/>
        <v>0</v>
      </c>
      <c r="X220" s="59"/>
      <c r="Y220" s="58"/>
    </row>
    <row r="221" spans="1:25" ht="13.5" customHeight="1" x14ac:dyDescent="0.2">
      <c r="A221" s="122">
        <v>40883</v>
      </c>
      <c r="B221" s="54">
        <v>50989</v>
      </c>
      <c r="C221" s="53">
        <f t="shared" si="72"/>
        <v>96</v>
      </c>
      <c r="D221" s="77">
        <f t="shared" si="73"/>
        <v>35</v>
      </c>
      <c r="E221" s="112">
        <f t="shared" si="74"/>
        <v>61</v>
      </c>
      <c r="X221" s="59"/>
      <c r="Y221" s="58"/>
    </row>
    <row r="222" spans="1:25" ht="13.5" customHeight="1" x14ac:dyDescent="0.2">
      <c r="A222" s="122">
        <v>40884</v>
      </c>
      <c r="B222" s="54">
        <v>51043</v>
      </c>
      <c r="C222" s="53">
        <f t="shared" si="72"/>
        <v>54</v>
      </c>
      <c r="D222" s="77">
        <f t="shared" si="73"/>
        <v>35</v>
      </c>
      <c r="E222" s="112">
        <f t="shared" si="74"/>
        <v>19</v>
      </c>
      <c r="X222" s="59"/>
      <c r="Y222" s="58"/>
    </row>
    <row r="223" spans="1:25" ht="13.5" customHeight="1" x14ac:dyDescent="0.2">
      <c r="A223" s="122">
        <v>40885</v>
      </c>
      <c r="B223" s="54">
        <v>51119</v>
      </c>
      <c r="C223" s="53">
        <f t="shared" si="72"/>
        <v>76</v>
      </c>
      <c r="D223" s="77">
        <f t="shared" si="73"/>
        <v>35</v>
      </c>
      <c r="E223" s="112">
        <f t="shared" si="74"/>
        <v>41</v>
      </c>
      <c r="X223" s="59"/>
      <c r="Y223" s="58"/>
    </row>
    <row r="224" spans="1:25" ht="13.5" customHeight="1" x14ac:dyDescent="0.2">
      <c r="A224" s="122">
        <v>40886</v>
      </c>
      <c r="B224" s="54">
        <v>51224</v>
      </c>
      <c r="C224" s="53">
        <f t="shared" ref="C224:C234" si="75">B224-B223</f>
        <v>105</v>
      </c>
      <c r="D224" s="77">
        <f t="shared" ref="D224:D234" si="76">IF(C224&gt;35,35,C224)</f>
        <v>35</v>
      </c>
      <c r="E224" s="112">
        <f t="shared" ref="E224:E234" si="77">IF(C224&gt;35,C224-35,0)</f>
        <v>70</v>
      </c>
      <c r="X224" s="59"/>
      <c r="Y224" s="58"/>
    </row>
    <row r="225" spans="1:25" ht="13.5" customHeight="1" x14ac:dyDescent="0.2">
      <c r="A225" s="122">
        <v>40887</v>
      </c>
      <c r="B225" s="54">
        <v>51250</v>
      </c>
      <c r="C225" s="53">
        <f t="shared" si="75"/>
        <v>26</v>
      </c>
      <c r="D225" s="77">
        <f t="shared" si="76"/>
        <v>26</v>
      </c>
      <c r="E225" s="112">
        <f t="shared" si="77"/>
        <v>0</v>
      </c>
      <c r="X225" s="59"/>
      <c r="Y225" s="58"/>
    </row>
    <row r="226" spans="1:25" ht="13.5" customHeight="1" x14ac:dyDescent="0.2">
      <c r="A226" s="122">
        <v>40888</v>
      </c>
      <c r="B226" s="54">
        <v>51287</v>
      </c>
      <c r="C226" s="53">
        <f t="shared" si="75"/>
        <v>37</v>
      </c>
      <c r="D226" s="77">
        <f t="shared" si="76"/>
        <v>35</v>
      </c>
      <c r="E226" s="112">
        <f t="shared" si="77"/>
        <v>2</v>
      </c>
      <c r="X226" s="59"/>
      <c r="Y226" s="58"/>
    </row>
    <row r="227" spans="1:25" ht="13.5" customHeight="1" x14ac:dyDescent="0.2">
      <c r="A227" s="122">
        <v>40889</v>
      </c>
      <c r="B227" s="54">
        <v>51333</v>
      </c>
      <c r="C227" s="53">
        <f t="shared" si="75"/>
        <v>46</v>
      </c>
      <c r="D227" s="77">
        <f t="shared" si="76"/>
        <v>35</v>
      </c>
      <c r="E227" s="112">
        <f t="shared" si="77"/>
        <v>11</v>
      </c>
      <c r="X227" s="59"/>
      <c r="Y227" s="58"/>
    </row>
    <row r="228" spans="1:25" ht="13.5" customHeight="1" x14ac:dyDescent="0.2">
      <c r="A228" s="122">
        <v>40890</v>
      </c>
      <c r="B228" s="54">
        <v>51380</v>
      </c>
      <c r="C228" s="53">
        <f t="shared" si="75"/>
        <v>47</v>
      </c>
      <c r="D228" s="77">
        <f t="shared" si="76"/>
        <v>35</v>
      </c>
      <c r="E228" s="112">
        <f t="shared" si="77"/>
        <v>12</v>
      </c>
      <c r="X228" s="59"/>
      <c r="Y228" s="58"/>
    </row>
    <row r="229" spans="1:25" ht="13.5" customHeight="1" x14ac:dyDescent="0.2">
      <c r="A229" s="122">
        <v>40891</v>
      </c>
      <c r="B229" s="54">
        <v>51429</v>
      </c>
      <c r="C229" s="53">
        <f t="shared" si="75"/>
        <v>49</v>
      </c>
      <c r="D229" s="77">
        <f t="shared" si="76"/>
        <v>35</v>
      </c>
      <c r="E229" s="112">
        <f t="shared" si="77"/>
        <v>14</v>
      </c>
      <c r="X229" s="59"/>
      <c r="Y229" s="58"/>
    </row>
    <row r="230" spans="1:25" ht="13.5" customHeight="1" x14ac:dyDescent="0.2">
      <c r="A230" s="122">
        <v>40892</v>
      </c>
      <c r="B230" s="54">
        <v>51531</v>
      </c>
      <c r="C230" s="53">
        <f t="shared" si="75"/>
        <v>102</v>
      </c>
      <c r="D230" s="77">
        <f t="shared" si="76"/>
        <v>35</v>
      </c>
      <c r="E230" s="112">
        <f t="shared" si="77"/>
        <v>67</v>
      </c>
      <c r="X230" s="59"/>
      <c r="Y230" s="58"/>
    </row>
    <row r="231" spans="1:25" ht="13.5" customHeight="1" x14ac:dyDescent="0.2">
      <c r="A231" s="122">
        <v>40893</v>
      </c>
      <c r="B231" s="54">
        <v>51578</v>
      </c>
      <c r="C231" s="53">
        <f t="shared" si="75"/>
        <v>47</v>
      </c>
      <c r="D231" s="77">
        <f t="shared" si="76"/>
        <v>35</v>
      </c>
      <c r="E231" s="112">
        <f t="shared" si="77"/>
        <v>12</v>
      </c>
      <c r="X231" s="59"/>
      <c r="Y231" s="58"/>
    </row>
    <row r="232" spans="1:25" ht="13.5" customHeight="1" x14ac:dyDescent="0.2">
      <c r="A232" s="122">
        <v>40894</v>
      </c>
      <c r="B232" s="54">
        <v>51601</v>
      </c>
      <c r="C232" s="53">
        <f t="shared" si="75"/>
        <v>23</v>
      </c>
      <c r="D232" s="77">
        <f t="shared" si="76"/>
        <v>23</v>
      </c>
      <c r="E232" s="112">
        <f t="shared" si="77"/>
        <v>0</v>
      </c>
      <c r="X232" s="59"/>
      <c r="Y232" s="58"/>
    </row>
    <row r="233" spans="1:25" ht="13.5" customHeight="1" x14ac:dyDescent="0.2">
      <c r="A233" s="122">
        <v>40895</v>
      </c>
      <c r="B233" s="54">
        <v>51660</v>
      </c>
      <c r="C233" s="53">
        <f t="shared" si="75"/>
        <v>59</v>
      </c>
      <c r="D233" s="77">
        <f t="shared" si="76"/>
        <v>35</v>
      </c>
      <c r="E233" s="112">
        <f t="shared" si="77"/>
        <v>24</v>
      </c>
      <c r="X233" s="59"/>
      <c r="Y233" s="58"/>
    </row>
    <row r="234" spans="1:25" ht="13.5" customHeight="1" x14ac:dyDescent="0.2">
      <c r="A234" s="122">
        <v>40896</v>
      </c>
      <c r="B234" s="54">
        <v>51711</v>
      </c>
      <c r="C234" s="53">
        <f t="shared" si="75"/>
        <v>51</v>
      </c>
      <c r="D234" s="77">
        <f t="shared" si="76"/>
        <v>35</v>
      </c>
      <c r="E234" s="112">
        <f t="shared" si="77"/>
        <v>16</v>
      </c>
      <c r="X234" s="59"/>
      <c r="Y234" s="58"/>
    </row>
    <row r="235" spans="1:25" ht="13.5" customHeight="1" x14ac:dyDescent="0.2">
      <c r="A235" s="122">
        <v>40897</v>
      </c>
      <c r="B235" s="54">
        <v>51744</v>
      </c>
      <c r="C235" s="53">
        <f t="shared" ref="C235:C247" si="78">B235-B234</f>
        <v>33</v>
      </c>
      <c r="D235" s="77">
        <f t="shared" ref="D235:D247" si="79">IF(C235&gt;35,35,C235)</f>
        <v>33</v>
      </c>
      <c r="E235" s="112">
        <f t="shared" ref="E235:E247" si="80">IF(C235&gt;35,C235-35,0)</f>
        <v>0</v>
      </c>
      <c r="X235" s="59"/>
      <c r="Y235" s="58"/>
    </row>
    <row r="236" spans="1:25" ht="13.5" customHeight="1" x14ac:dyDescent="0.2">
      <c r="A236" s="122">
        <v>40898</v>
      </c>
      <c r="B236" s="54">
        <v>51784</v>
      </c>
      <c r="C236" s="53">
        <f t="shared" si="78"/>
        <v>40</v>
      </c>
      <c r="D236" s="77">
        <f t="shared" si="79"/>
        <v>35</v>
      </c>
      <c r="E236" s="112">
        <f t="shared" si="80"/>
        <v>5</v>
      </c>
      <c r="X236" s="59"/>
      <c r="Y236" s="58"/>
    </row>
    <row r="237" spans="1:25" ht="13.5" customHeight="1" x14ac:dyDescent="0.2">
      <c r="A237" s="122">
        <v>40899</v>
      </c>
      <c r="B237" s="54">
        <v>51861</v>
      </c>
      <c r="C237" s="53">
        <f t="shared" si="78"/>
        <v>77</v>
      </c>
      <c r="D237" s="77">
        <f t="shared" si="79"/>
        <v>35</v>
      </c>
      <c r="E237" s="112">
        <f t="shared" si="80"/>
        <v>42</v>
      </c>
      <c r="X237" s="59"/>
      <c r="Y237" s="58"/>
    </row>
    <row r="238" spans="1:25" ht="13.5" customHeight="1" x14ac:dyDescent="0.2">
      <c r="A238" s="122">
        <v>40900</v>
      </c>
      <c r="B238" s="54">
        <v>51917</v>
      </c>
      <c r="C238" s="53">
        <f t="shared" si="78"/>
        <v>56</v>
      </c>
      <c r="D238" s="77">
        <f t="shared" si="79"/>
        <v>35</v>
      </c>
      <c r="E238" s="112">
        <f t="shared" si="80"/>
        <v>21</v>
      </c>
      <c r="X238" s="59"/>
      <c r="Y238" s="58"/>
    </row>
    <row r="239" spans="1:25" ht="13.5" customHeight="1" x14ac:dyDescent="0.2">
      <c r="A239" s="122">
        <v>40901</v>
      </c>
      <c r="B239" s="54">
        <v>51945</v>
      </c>
      <c r="C239" s="53">
        <f t="shared" si="78"/>
        <v>28</v>
      </c>
      <c r="D239" s="77">
        <f t="shared" si="79"/>
        <v>28</v>
      </c>
      <c r="E239" s="112">
        <f t="shared" si="80"/>
        <v>0</v>
      </c>
      <c r="X239" s="59"/>
      <c r="Y239" s="58"/>
    </row>
    <row r="240" spans="1:25" ht="13.5" customHeight="1" x14ac:dyDescent="0.2">
      <c r="A240" s="122">
        <v>40902</v>
      </c>
      <c r="B240" s="54">
        <v>52096</v>
      </c>
      <c r="C240" s="53">
        <f t="shared" si="78"/>
        <v>151</v>
      </c>
      <c r="D240" s="77">
        <f t="shared" si="79"/>
        <v>35</v>
      </c>
      <c r="E240" s="112">
        <f t="shared" si="80"/>
        <v>116</v>
      </c>
      <c r="X240" s="59"/>
      <c r="Y240" s="58"/>
    </row>
    <row r="241" spans="1:25" ht="13.5" customHeight="1" x14ac:dyDescent="0.2">
      <c r="A241" s="122">
        <v>40903</v>
      </c>
      <c r="B241" s="54">
        <v>52118</v>
      </c>
      <c r="C241" s="53">
        <f t="shared" si="78"/>
        <v>22</v>
      </c>
      <c r="D241" s="77">
        <f t="shared" si="79"/>
        <v>22</v>
      </c>
      <c r="E241" s="112">
        <f t="shared" si="80"/>
        <v>0</v>
      </c>
      <c r="X241" s="59"/>
      <c r="Y241" s="58"/>
    </row>
    <row r="242" spans="1:25" ht="13.5" customHeight="1" x14ac:dyDescent="0.2">
      <c r="A242" s="122">
        <v>40904</v>
      </c>
      <c r="B242" s="54">
        <v>52151</v>
      </c>
      <c r="C242" s="53">
        <f t="shared" si="78"/>
        <v>33</v>
      </c>
      <c r="D242" s="77">
        <f t="shared" si="79"/>
        <v>33</v>
      </c>
      <c r="E242" s="112">
        <f t="shared" si="80"/>
        <v>0</v>
      </c>
      <c r="X242" s="59"/>
      <c r="Y242" s="58"/>
    </row>
    <row r="243" spans="1:25" ht="13.5" customHeight="1" x14ac:dyDescent="0.2">
      <c r="A243" s="122">
        <v>40905</v>
      </c>
      <c r="B243" s="54">
        <v>52202</v>
      </c>
      <c r="C243" s="53">
        <f t="shared" si="78"/>
        <v>51</v>
      </c>
      <c r="D243" s="77">
        <f t="shared" si="79"/>
        <v>35</v>
      </c>
      <c r="E243" s="112">
        <f t="shared" si="80"/>
        <v>16</v>
      </c>
      <c r="X243" s="59"/>
      <c r="Y243" s="58"/>
    </row>
    <row r="244" spans="1:25" ht="13.5" customHeight="1" x14ac:dyDescent="0.2">
      <c r="A244" s="122">
        <v>40906</v>
      </c>
      <c r="B244" s="54">
        <v>52237</v>
      </c>
      <c r="C244" s="53">
        <f t="shared" si="78"/>
        <v>35</v>
      </c>
      <c r="D244" s="77">
        <f t="shared" si="79"/>
        <v>35</v>
      </c>
      <c r="E244" s="112">
        <f t="shared" si="80"/>
        <v>0</v>
      </c>
      <c r="X244" s="59"/>
      <c r="Y244" s="58"/>
    </row>
    <row r="245" spans="1:25" ht="13.5" customHeight="1" x14ac:dyDescent="0.2">
      <c r="A245" s="122">
        <v>40907</v>
      </c>
      <c r="B245" s="54">
        <v>52302</v>
      </c>
      <c r="C245" s="53">
        <f t="shared" si="78"/>
        <v>65</v>
      </c>
      <c r="D245" s="77">
        <f t="shared" si="79"/>
        <v>35</v>
      </c>
      <c r="E245" s="112">
        <f t="shared" si="80"/>
        <v>30</v>
      </c>
      <c r="X245" s="59"/>
      <c r="Y245" s="58"/>
    </row>
    <row r="246" spans="1:25" ht="13.5" customHeight="1" x14ac:dyDescent="0.2">
      <c r="A246" s="122">
        <v>40908</v>
      </c>
      <c r="B246" s="54">
        <v>52397</v>
      </c>
      <c r="C246" s="53">
        <f t="shared" si="78"/>
        <v>95</v>
      </c>
      <c r="D246" s="77">
        <f t="shared" si="79"/>
        <v>35</v>
      </c>
      <c r="E246" s="112">
        <f t="shared" si="80"/>
        <v>60</v>
      </c>
    </row>
    <row r="247" spans="1:25" ht="13.5" customHeight="1" x14ac:dyDescent="0.2">
      <c r="A247" s="122">
        <v>40909</v>
      </c>
      <c r="B247" s="54">
        <v>52512</v>
      </c>
      <c r="C247" s="53">
        <f t="shared" si="78"/>
        <v>115</v>
      </c>
      <c r="D247" s="77">
        <f t="shared" si="79"/>
        <v>35</v>
      </c>
      <c r="E247" s="112">
        <f t="shared" si="80"/>
        <v>80</v>
      </c>
    </row>
    <row r="248" spans="1:25" ht="13.5" customHeight="1" x14ac:dyDescent="0.2">
      <c r="A248" s="122">
        <v>40910</v>
      </c>
      <c r="B248" s="54">
        <v>52517</v>
      </c>
      <c r="C248" s="53">
        <f t="shared" ref="C248:C261" si="81">B248-B247</f>
        <v>5</v>
      </c>
      <c r="D248" s="77">
        <f t="shared" ref="D248:D261" si="82">IF(C248&gt;35,35,C248)</f>
        <v>5</v>
      </c>
      <c r="E248" s="112">
        <f t="shared" ref="E248:E261" si="83">IF(C248&gt;35,C248-35,0)</f>
        <v>0</v>
      </c>
      <c r="X248" s="59"/>
      <c r="Y248" s="58"/>
    </row>
    <row r="249" spans="1:25" ht="13.5" customHeight="1" x14ac:dyDescent="0.2">
      <c r="A249" s="122">
        <v>40911</v>
      </c>
      <c r="B249" s="54">
        <v>52550</v>
      </c>
      <c r="C249" s="53">
        <f t="shared" si="81"/>
        <v>33</v>
      </c>
      <c r="D249" s="77">
        <f t="shared" si="82"/>
        <v>33</v>
      </c>
      <c r="E249" s="112">
        <f t="shared" si="83"/>
        <v>0</v>
      </c>
      <c r="X249" s="59"/>
      <c r="Y249" s="58"/>
    </row>
    <row r="250" spans="1:25" ht="13.5" customHeight="1" x14ac:dyDescent="0.2">
      <c r="A250" s="122">
        <v>40912</v>
      </c>
      <c r="B250" s="54">
        <v>52606</v>
      </c>
      <c r="C250" s="53">
        <f t="shared" si="81"/>
        <v>56</v>
      </c>
      <c r="D250" s="77">
        <f t="shared" si="82"/>
        <v>35</v>
      </c>
      <c r="E250" s="112">
        <f t="shared" si="83"/>
        <v>21</v>
      </c>
      <c r="X250" s="59"/>
      <c r="Y250" s="58"/>
    </row>
    <row r="251" spans="1:25" ht="13.5" customHeight="1" x14ac:dyDescent="0.2">
      <c r="A251" s="122">
        <v>40913</v>
      </c>
      <c r="B251" s="54">
        <v>52656</v>
      </c>
      <c r="C251" s="53">
        <f t="shared" si="81"/>
        <v>50</v>
      </c>
      <c r="D251" s="77">
        <f t="shared" si="82"/>
        <v>35</v>
      </c>
      <c r="E251" s="112">
        <f t="shared" si="83"/>
        <v>15</v>
      </c>
      <c r="X251" s="59"/>
      <c r="Y251" s="58"/>
    </row>
    <row r="252" spans="1:25" ht="13.5" customHeight="1" x14ac:dyDescent="0.2">
      <c r="A252" s="122">
        <v>40914</v>
      </c>
      <c r="B252" s="54">
        <v>52702</v>
      </c>
      <c r="C252" s="53">
        <f t="shared" si="81"/>
        <v>46</v>
      </c>
      <c r="D252" s="77">
        <f t="shared" si="82"/>
        <v>35</v>
      </c>
      <c r="E252" s="112">
        <f t="shared" si="83"/>
        <v>11</v>
      </c>
      <c r="X252" s="59"/>
      <c r="Y252" s="58"/>
    </row>
    <row r="253" spans="1:25" ht="13.5" customHeight="1" x14ac:dyDescent="0.2">
      <c r="A253" s="122">
        <v>40915</v>
      </c>
      <c r="B253" s="54">
        <v>52722</v>
      </c>
      <c r="C253" s="53">
        <f t="shared" si="81"/>
        <v>20</v>
      </c>
      <c r="D253" s="77">
        <f t="shared" si="82"/>
        <v>20</v>
      </c>
      <c r="E253" s="112">
        <f t="shared" si="83"/>
        <v>0</v>
      </c>
      <c r="X253" s="59"/>
      <c r="Y253" s="58"/>
    </row>
    <row r="254" spans="1:25" ht="13.5" customHeight="1" x14ac:dyDescent="0.2">
      <c r="A254" s="122">
        <v>40916</v>
      </c>
      <c r="B254" s="54">
        <v>52756</v>
      </c>
      <c r="C254" s="53">
        <f t="shared" si="81"/>
        <v>34</v>
      </c>
      <c r="D254" s="77">
        <f t="shared" si="82"/>
        <v>34</v>
      </c>
      <c r="E254" s="112">
        <f t="shared" si="83"/>
        <v>0</v>
      </c>
      <c r="X254" s="59"/>
      <c r="Y254" s="58"/>
    </row>
    <row r="255" spans="1:25" ht="13.5" customHeight="1" x14ac:dyDescent="0.2">
      <c r="A255" s="122">
        <v>40917</v>
      </c>
      <c r="B255" s="54">
        <v>52791</v>
      </c>
      <c r="C255" s="53">
        <f t="shared" si="81"/>
        <v>35</v>
      </c>
      <c r="D255" s="77">
        <f t="shared" si="82"/>
        <v>35</v>
      </c>
      <c r="E255" s="112">
        <f t="shared" si="83"/>
        <v>0</v>
      </c>
      <c r="X255" s="59"/>
      <c r="Y255" s="58"/>
    </row>
    <row r="256" spans="1:25" ht="13.5" customHeight="1" x14ac:dyDescent="0.2">
      <c r="A256" s="122">
        <v>40918</v>
      </c>
      <c r="B256" s="54">
        <v>52844</v>
      </c>
      <c r="C256" s="53">
        <f t="shared" si="81"/>
        <v>53</v>
      </c>
      <c r="D256" s="77">
        <f t="shared" si="82"/>
        <v>35</v>
      </c>
      <c r="E256" s="112">
        <f t="shared" si="83"/>
        <v>18</v>
      </c>
      <c r="X256" s="59"/>
      <c r="Y256" s="58"/>
    </row>
    <row r="257" spans="1:25" ht="13.5" customHeight="1" x14ac:dyDescent="0.2">
      <c r="A257" s="122">
        <v>40919</v>
      </c>
      <c r="B257" s="54">
        <v>52892</v>
      </c>
      <c r="C257" s="53">
        <f t="shared" si="81"/>
        <v>48</v>
      </c>
      <c r="D257" s="77">
        <f t="shared" si="82"/>
        <v>35</v>
      </c>
      <c r="E257" s="112">
        <f t="shared" si="83"/>
        <v>13</v>
      </c>
      <c r="X257" s="59"/>
      <c r="Y257" s="58"/>
    </row>
    <row r="258" spans="1:25" ht="13.5" customHeight="1" x14ac:dyDescent="0.2">
      <c r="A258" s="122">
        <v>40920</v>
      </c>
      <c r="B258" s="54">
        <v>52926</v>
      </c>
      <c r="C258" s="53">
        <f t="shared" si="81"/>
        <v>34</v>
      </c>
      <c r="D258" s="77">
        <f t="shared" si="82"/>
        <v>34</v>
      </c>
      <c r="E258" s="112">
        <f t="shared" si="83"/>
        <v>0</v>
      </c>
      <c r="X258" s="59"/>
      <c r="Y258" s="58"/>
    </row>
    <row r="259" spans="1:25" ht="13.5" customHeight="1" x14ac:dyDescent="0.2">
      <c r="A259" s="122">
        <v>40921</v>
      </c>
      <c r="B259" s="54">
        <v>52959</v>
      </c>
      <c r="C259" s="53">
        <f t="shared" si="81"/>
        <v>33</v>
      </c>
      <c r="D259" s="77">
        <f t="shared" si="82"/>
        <v>33</v>
      </c>
      <c r="E259" s="112">
        <f t="shared" si="83"/>
        <v>0</v>
      </c>
      <c r="X259" s="59"/>
      <c r="Y259" s="58"/>
    </row>
    <row r="260" spans="1:25" ht="13.5" customHeight="1" x14ac:dyDescent="0.2">
      <c r="A260" s="122">
        <v>40922</v>
      </c>
      <c r="B260" s="54">
        <v>53017</v>
      </c>
      <c r="C260" s="53">
        <f t="shared" si="81"/>
        <v>58</v>
      </c>
      <c r="D260" s="77">
        <f t="shared" si="82"/>
        <v>35</v>
      </c>
      <c r="E260" s="112">
        <f t="shared" si="83"/>
        <v>23</v>
      </c>
      <c r="X260" s="59"/>
      <c r="Y260" s="58"/>
    </row>
    <row r="261" spans="1:25" ht="13.5" customHeight="1" x14ac:dyDescent="0.2">
      <c r="A261" s="122">
        <v>40923</v>
      </c>
      <c r="B261" s="54">
        <v>53061</v>
      </c>
      <c r="C261" s="53">
        <f t="shared" si="81"/>
        <v>44</v>
      </c>
      <c r="D261" s="77">
        <f t="shared" si="82"/>
        <v>35</v>
      </c>
      <c r="E261" s="112">
        <f t="shared" si="83"/>
        <v>9</v>
      </c>
      <c r="X261" s="59"/>
      <c r="Y261" s="58"/>
    </row>
    <row r="262" spans="1:25" ht="13.5" customHeight="1" x14ac:dyDescent="0.2">
      <c r="A262" s="122">
        <v>40924</v>
      </c>
      <c r="B262" s="54">
        <v>53130</v>
      </c>
      <c r="C262" s="53">
        <f t="shared" ref="C262:C267" si="84">B262-B261</f>
        <v>69</v>
      </c>
      <c r="D262" s="77">
        <f t="shared" ref="D262:D267" si="85">IF(C262&gt;35,35,C262)</f>
        <v>35</v>
      </c>
      <c r="E262" s="112">
        <f t="shared" ref="E262:E267" si="86">IF(C262&gt;35,C262-35,0)</f>
        <v>34</v>
      </c>
      <c r="X262" s="59"/>
      <c r="Y262" s="58"/>
    </row>
    <row r="263" spans="1:25" ht="13.5" customHeight="1" x14ac:dyDescent="0.2">
      <c r="A263" s="122">
        <v>40925</v>
      </c>
      <c r="B263" s="54">
        <v>53223</v>
      </c>
      <c r="C263" s="53">
        <f t="shared" si="84"/>
        <v>93</v>
      </c>
      <c r="D263" s="77">
        <f t="shared" si="85"/>
        <v>35</v>
      </c>
      <c r="E263" s="112">
        <f t="shared" si="86"/>
        <v>58</v>
      </c>
      <c r="X263" s="59"/>
      <c r="Y263" s="58"/>
    </row>
    <row r="264" spans="1:25" ht="13.5" customHeight="1" x14ac:dyDescent="0.2">
      <c r="A264" s="122">
        <v>40926</v>
      </c>
      <c r="B264" s="54">
        <v>53270</v>
      </c>
      <c r="C264" s="53">
        <f t="shared" si="84"/>
        <v>47</v>
      </c>
      <c r="D264" s="77">
        <f t="shared" si="85"/>
        <v>35</v>
      </c>
      <c r="E264" s="112">
        <f t="shared" si="86"/>
        <v>12</v>
      </c>
      <c r="X264" s="59"/>
      <c r="Y264" s="58"/>
    </row>
    <row r="265" spans="1:25" ht="13.5" customHeight="1" x14ac:dyDescent="0.2">
      <c r="A265" s="122">
        <v>40927</v>
      </c>
      <c r="B265" s="54">
        <v>53326</v>
      </c>
      <c r="C265" s="53">
        <f t="shared" si="84"/>
        <v>56</v>
      </c>
      <c r="D265" s="77">
        <f t="shared" si="85"/>
        <v>35</v>
      </c>
      <c r="E265" s="112">
        <f t="shared" si="86"/>
        <v>21</v>
      </c>
      <c r="X265" s="59"/>
      <c r="Y265" s="58"/>
    </row>
    <row r="266" spans="1:25" ht="13.5" customHeight="1" x14ac:dyDescent="0.2">
      <c r="A266" s="122">
        <v>40928</v>
      </c>
      <c r="B266" s="54">
        <v>53378</v>
      </c>
      <c r="C266" s="53">
        <f t="shared" si="84"/>
        <v>52</v>
      </c>
      <c r="D266" s="77">
        <f t="shared" si="85"/>
        <v>35</v>
      </c>
      <c r="E266" s="112">
        <f t="shared" si="86"/>
        <v>17</v>
      </c>
      <c r="X266" s="59"/>
      <c r="Y266" s="58"/>
    </row>
    <row r="267" spans="1:25" ht="13.5" customHeight="1" x14ac:dyDescent="0.2">
      <c r="A267" s="122">
        <v>40929</v>
      </c>
      <c r="B267" s="54">
        <v>53403</v>
      </c>
      <c r="C267" s="53">
        <f t="shared" si="84"/>
        <v>25</v>
      </c>
      <c r="D267" s="77">
        <f t="shared" si="85"/>
        <v>25</v>
      </c>
      <c r="E267" s="112">
        <f t="shared" si="86"/>
        <v>0</v>
      </c>
      <c r="X267" s="59"/>
      <c r="Y267" s="58"/>
    </row>
    <row r="268" spans="1:25" ht="13.5" customHeight="1" x14ac:dyDescent="0.2">
      <c r="A268" s="122">
        <v>40930</v>
      </c>
      <c r="B268" s="54">
        <v>53403</v>
      </c>
      <c r="C268" s="53">
        <f t="shared" ref="C268:C276" si="87">B268-B267</f>
        <v>0</v>
      </c>
      <c r="D268" s="77">
        <f t="shared" ref="D268:D276" si="88">IF(C268&gt;35,35,C268)</f>
        <v>0</v>
      </c>
      <c r="E268" s="112">
        <f t="shared" ref="E268:E276" si="89">IF(C268&gt;35,C268-35,0)</f>
        <v>0</v>
      </c>
      <c r="X268" s="59"/>
      <c r="Y268" s="58"/>
    </row>
    <row r="269" spans="1:25" ht="13.5" customHeight="1" x14ac:dyDescent="0.2">
      <c r="A269" s="122">
        <v>40931</v>
      </c>
      <c r="B269" s="54">
        <v>53458</v>
      </c>
      <c r="C269" s="53">
        <f t="shared" si="87"/>
        <v>55</v>
      </c>
      <c r="D269" s="77">
        <f t="shared" si="88"/>
        <v>35</v>
      </c>
      <c r="E269" s="112">
        <f t="shared" si="89"/>
        <v>20</v>
      </c>
      <c r="X269" s="59"/>
      <c r="Y269" s="58"/>
    </row>
    <row r="270" spans="1:25" ht="13.5" customHeight="1" x14ac:dyDescent="0.2">
      <c r="A270" s="122">
        <v>40932</v>
      </c>
      <c r="B270" s="54">
        <v>53533</v>
      </c>
      <c r="C270" s="53">
        <f t="shared" si="87"/>
        <v>75</v>
      </c>
      <c r="D270" s="77">
        <f t="shared" si="88"/>
        <v>35</v>
      </c>
      <c r="E270" s="112">
        <f t="shared" si="89"/>
        <v>40</v>
      </c>
      <c r="X270" s="59"/>
      <c r="Y270" s="58"/>
    </row>
    <row r="271" spans="1:25" ht="13.5" customHeight="1" x14ac:dyDescent="0.2">
      <c r="A271" s="122">
        <v>40933</v>
      </c>
      <c r="B271" s="54">
        <v>53614</v>
      </c>
      <c r="C271" s="53">
        <f t="shared" si="87"/>
        <v>81</v>
      </c>
      <c r="D271" s="77">
        <f t="shared" si="88"/>
        <v>35</v>
      </c>
      <c r="E271" s="112">
        <f t="shared" si="89"/>
        <v>46</v>
      </c>
      <c r="X271" s="59"/>
      <c r="Y271" s="58"/>
    </row>
    <row r="272" spans="1:25" ht="13.5" customHeight="1" x14ac:dyDescent="0.2">
      <c r="A272" s="122">
        <v>40934</v>
      </c>
      <c r="B272" s="54">
        <v>53677</v>
      </c>
      <c r="C272" s="53">
        <f t="shared" si="87"/>
        <v>63</v>
      </c>
      <c r="D272" s="77">
        <f t="shared" si="88"/>
        <v>35</v>
      </c>
      <c r="E272" s="112">
        <f t="shared" si="89"/>
        <v>28</v>
      </c>
      <c r="X272" s="59"/>
      <c r="Y272" s="58"/>
    </row>
    <row r="273" spans="1:25" ht="13.5" customHeight="1" x14ac:dyDescent="0.2">
      <c r="A273" s="122">
        <v>40935</v>
      </c>
      <c r="B273" s="54">
        <v>53718</v>
      </c>
      <c r="C273" s="53">
        <f t="shared" si="87"/>
        <v>41</v>
      </c>
      <c r="D273" s="77">
        <f t="shared" si="88"/>
        <v>35</v>
      </c>
      <c r="E273" s="112">
        <f t="shared" si="89"/>
        <v>6</v>
      </c>
      <c r="X273" s="59"/>
      <c r="Y273" s="58"/>
    </row>
    <row r="274" spans="1:25" ht="13.5" customHeight="1" x14ac:dyDescent="0.2">
      <c r="A274" s="122">
        <v>40936</v>
      </c>
      <c r="B274" s="54">
        <v>53745</v>
      </c>
      <c r="C274" s="53">
        <f t="shared" si="87"/>
        <v>27</v>
      </c>
      <c r="D274" s="77">
        <f t="shared" si="88"/>
        <v>27</v>
      </c>
      <c r="E274" s="112">
        <f t="shared" si="89"/>
        <v>0</v>
      </c>
      <c r="X274" s="59"/>
      <c r="Y274" s="58"/>
    </row>
    <row r="275" spans="1:25" ht="13.5" customHeight="1" x14ac:dyDescent="0.2">
      <c r="A275" s="122">
        <v>40937</v>
      </c>
      <c r="B275" s="54">
        <v>53881</v>
      </c>
      <c r="C275" s="53">
        <f t="shared" si="87"/>
        <v>136</v>
      </c>
      <c r="D275" s="77">
        <f t="shared" si="88"/>
        <v>35</v>
      </c>
      <c r="E275" s="112">
        <f t="shared" si="89"/>
        <v>101</v>
      </c>
      <c r="X275" s="59"/>
      <c r="Y275" s="58"/>
    </row>
    <row r="276" spans="1:25" ht="13.5" customHeight="1" x14ac:dyDescent="0.2">
      <c r="A276" s="122">
        <v>40938</v>
      </c>
      <c r="B276" s="54">
        <v>53920</v>
      </c>
      <c r="C276" s="53">
        <f t="shared" si="87"/>
        <v>39</v>
      </c>
      <c r="D276" s="77">
        <f t="shared" si="88"/>
        <v>35</v>
      </c>
      <c r="E276" s="112">
        <f t="shared" si="89"/>
        <v>4</v>
      </c>
      <c r="X276" s="59"/>
      <c r="Y276" s="58"/>
    </row>
    <row r="277" spans="1:25" ht="13.5" customHeight="1" x14ac:dyDescent="0.2">
      <c r="A277" s="122">
        <v>40939</v>
      </c>
      <c r="B277" s="54">
        <v>53970</v>
      </c>
      <c r="C277" s="53">
        <f t="shared" ref="C277:C283" si="90">B277-B276</f>
        <v>50</v>
      </c>
      <c r="D277" s="77">
        <f t="shared" ref="D277:D283" si="91">IF(C277&gt;35,35,C277)</f>
        <v>35</v>
      </c>
      <c r="E277" s="112">
        <f t="shared" ref="E277:E283" si="92">IF(C277&gt;35,C277-35,0)</f>
        <v>15</v>
      </c>
      <c r="X277" s="59"/>
      <c r="Y277" s="58"/>
    </row>
    <row r="278" spans="1:25" ht="13.5" customHeight="1" x14ac:dyDescent="0.2">
      <c r="A278" s="122">
        <v>40940</v>
      </c>
      <c r="B278" s="54">
        <v>54015</v>
      </c>
      <c r="C278" s="53">
        <f t="shared" si="90"/>
        <v>45</v>
      </c>
      <c r="D278" s="77">
        <f t="shared" si="91"/>
        <v>35</v>
      </c>
      <c r="E278" s="112">
        <f t="shared" si="92"/>
        <v>10</v>
      </c>
      <c r="X278" s="59"/>
      <c r="Y278" s="58"/>
    </row>
    <row r="279" spans="1:25" ht="13.5" customHeight="1" x14ac:dyDescent="0.2">
      <c r="A279" s="122">
        <v>40941</v>
      </c>
      <c r="B279" s="54">
        <v>54048</v>
      </c>
      <c r="C279" s="53">
        <f t="shared" si="90"/>
        <v>33</v>
      </c>
      <c r="D279" s="77">
        <f t="shared" si="91"/>
        <v>33</v>
      </c>
      <c r="E279" s="112">
        <f t="shared" si="92"/>
        <v>0</v>
      </c>
      <c r="X279" s="59"/>
      <c r="Y279" s="58"/>
    </row>
    <row r="280" spans="1:25" ht="13.5" customHeight="1" x14ac:dyDescent="0.2">
      <c r="A280" s="122">
        <v>40942</v>
      </c>
      <c r="B280" s="54">
        <v>54127</v>
      </c>
      <c r="C280" s="53">
        <f t="shared" si="90"/>
        <v>79</v>
      </c>
      <c r="D280" s="77">
        <f t="shared" si="91"/>
        <v>35</v>
      </c>
      <c r="E280" s="112">
        <f t="shared" si="92"/>
        <v>44</v>
      </c>
      <c r="X280" s="59"/>
      <c r="Y280" s="58"/>
    </row>
    <row r="281" spans="1:25" s="60" customFormat="1" ht="13.5" customHeight="1" x14ac:dyDescent="0.2">
      <c r="A281" s="122">
        <v>40943</v>
      </c>
      <c r="B281" s="61">
        <v>54167</v>
      </c>
      <c r="C281" s="53">
        <f t="shared" si="90"/>
        <v>40</v>
      </c>
      <c r="D281" s="77">
        <f t="shared" si="91"/>
        <v>35</v>
      </c>
      <c r="E281" s="112">
        <f t="shared" si="92"/>
        <v>5</v>
      </c>
    </row>
    <row r="282" spans="1:25" ht="13.5" customHeight="1" x14ac:dyDescent="0.2">
      <c r="A282" s="122">
        <v>40944</v>
      </c>
      <c r="B282" s="54">
        <v>54180</v>
      </c>
      <c r="C282" s="53">
        <f t="shared" si="90"/>
        <v>13</v>
      </c>
      <c r="D282" s="77">
        <f t="shared" si="91"/>
        <v>13</v>
      </c>
      <c r="E282" s="112">
        <f t="shared" si="92"/>
        <v>0</v>
      </c>
    </row>
    <row r="283" spans="1:25" ht="13.5" customHeight="1" x14ac:dyDescent="0.2">
      <c r="A283" s="122">
        <v>40945</v>
      </c>
      <c r="B283" s="54">
        <v>54232</v>
      </c>
      <c r="C283" s="53">
        <f t="shared" si="90"/>
        <v>52</v>
      </c>
      <c r="D283" s="77">
        <f t="shared" si="91"/>
        <v>35</v>
      </c>
      <c r="E283" s="112">
        <f t="shared" si="92"/>
        <v>17</v>
      </c>
    </row>
    <row r="284" spans="1:25" ht="13.5" customHeight="1" x14ac:dyDescent="0.2">
      <c r="A284" s="122">
        <v>40946</v>
      </c>
      <c r="B284" s="54">
        <v>54264</v>
      </c>
      <c r="C284" s="53">
        <f t="shared" ref="C284:C290" si="93">B284-B283</f>
        <v>32</v>
      </c>
      <c r="D284" s="77">
        <f t="shared" ref="D284:D290" si="94">IF(C284&gt;35,35,C284)</f>
        <v>32</v>
      </c>
      <c r="E284" s="112">
        <f t="shared" ref="E284:E290" si="95">IF(C284&gt;35,C284-35,0)</f>
        <v>0</v>
      </c>
    </row>
    <row r="285" spans="1:25" ht="13.5" customHeight="1" x14ac:dyDescent="0.2">
      <c r="A285" s="122">
        <v>40947</v>
      </c>
      <c r="B285" s="54">
        <v>54344</v>
      </c>
      <c r="C285" s="53">
        <f t="shared" si="93"/>
        <v>80</v>
      </c>
      <c r="D285" s="77">
        <f t="shared" si="94"/>
        <v>35</v>
      </c>
      <c r="E285" s="112">
        <f t="shared" si="95"/>
        <v>45</v>
      </c>
    </row>
    <row r="286" spans="1:25" ht="13.5" customHeight="1" x14ac:dyDescent="0.2">
      <c r="A286" s="122">
        <v>40948</v>
      </c>
      <c r="B286" s="54">
        <v>54393</v>
      </c>
      <c r="C286" s="53">
        <f t="shared" si="93"/>
        <v>49</v>
      </c>
      <c r="D286" s="77">
        <f t="shared" si="94"/>
        <v>35</v>
      </c>
      <c r="E286" s="112">
        <f t="shared" si="95"/>
        <v>14</v>
      </c>
    </row>
    <row r="287" spans="1:25" ht="13.5" customHeight="1" x14ac:dyDescent="0.2">
      <c r="A287" s="122">
        <v>40949</v>
      </c>
      <c r="B287" s="54">
        <v>54427</v>
      </c>
      <c r="C287" s="53">
        <f t="shared" si="93"/>
        <v>34</v>
      </c>
      <c r="D287" s="77">
        <f t="shared" si="94"/>
        <v>34</v>
      </c>
      <c r="E287" s="112">
        <f t="shared" si="95"/>
        <v>0</v>
      </c>
    </row>
    <row r="288" spans="1:25" ht="13.5" customHeight="1" x14ac:dyDescent="0.2">
      <c r="A288" s="122">
        <v>40950</v>
      </c>
      <c r="B288" s="54">
        <v>54457</v>
      </c>
      <c r="C288" s="53">
        <f t="shared" si="93"/>
        <v>30</v>
      </c>
      <c r="D288" s="77">
        <f t="shared" si="94"/>
        <v>30</v>
      </c>
      <c r="E288" s="112">
        <f t="shared" si="95"/>
        <v>0</v>
      </c>
    </row>
    <row r="289" spans="1:25" ht="13.5" customHeight="1" x14ac:dyDescent="0.2">
      <c r="A289" s="122">
        <v>40951</v>
      </c>
      <c r="B289" s="54">
        <v>54546</v>
      </c>
      <c r="C289" s="53">
        <f t="shared" si="93"/>
        <v>89</v>
      </c>
      <c r="D289" s="77">
        <f t="shared" si="94"/>
        <v>35</v>
      </c>
      <c r="E289" s="112">
        <f t="shared" si="95"/>
        <v>54</v>
      </c>
    </row>
    <row r="290" spans="1:25" ht="13.5" customHeight="1" x14ac:dyDescent="0.2">
      <c r="A290" s="122">
        <v>40952</v>
      </c>
      <c r="B290" s="54">
        <v>54591</v>
      </c>
      <c r="C290" s="53">
        <f t="shared" si="93"/>
        <v>45</v>
      </c>
      <c r="D290" s="77">
        <f t="shared" si="94"/>
        <v>35</v>
      </c>
      <c r="E290" s="112">
        <f t="shared" si="95"/>
        <v>10</v>
      </c>
    </row>
    <row r="291" spans="1:25" ht="13.5" customHeight="1" x14ac:dyDescent="0.2">
      <c r="A291" s="122">
        <v>40953</v>
      </c>
      <c r="B291" s="54">
        <v>54654</v>
      </c>
      <c r="C291" s="53">
        <f t="shared" ref="C291:C292" si="96">B291-B290</f>
        <v>63</v>
      </c>
      <c r="D291" s="77">
        <f t="shared" ref="D291:D292" si="97">IF(C291&gt;35,35,C291)</f>
        <v>35</v>
      </c>
      <c r="E291" s="112">
        <f t="shared" ref="E291:E292" si="98">IF(C291&gt;35,C291-35,0)</f>
        <v>28</v>
      </c>
    </row>
    <row r="292" spans="1:25" ht="13.5" customHeight="1" x14ac:dyDescent="0.2">
      <c r="A292" s="122">
        <v>40954</v>
      </c>
      <c r="B292" s="54">
        <v>54697</v>
      </c>
      <c r="C292" s="53">
        <f t="shared" si="96"/>
        <v>43</v>
      </c>
      <c r="D292" s="77">
        <f t="shared" si="97"/>
        <v>35</v>
      </c>
      <c r="E292" s="112">
        <f t="shared" si="98"/>
        <v>8</v>
      </c>
    </row>
    <row r="293" spans="1:25" ht="13.5" customHeight="1" x14ac:dyDescent="0.2">
      <c r="A293" s="122">
        <v>40955</v>
      </c>
      <c r="B293" s="54">
        <v>54735</v>
      </c>
      <c r="C293" s="53">
        <f t="shared" ref="C293:C301" si="99">B293-B292</f>
        <v>38</v>
      </c>
      <c r="D293" s="77">
        <f t="shared" ref="D293:D301" si="100">IF(C293&gt;35,35,C293)</f>
        <v>35</v>
      </c>
      <c r="E293" s="112">
        <f t="shared" ref="E293:E301" si="101">IF(C293&gt;35,C293-35,0)</f>
        <v>3</v>
      </c>
    </row>
    <row r="294" spans="1:25" ht="13.5" customHeight="1" x14ac:dyDescent="0.2">
      <c r="A294" s="122">
        <v>40956</v>
      </c>
      <c r="B294" s="54">
        <v>54758</v>
      </c>
      <c r="C294" s="53">
        <f t="shared" si="99"/>
        <v>23</v>
      </c>
      <c r="D294" s="77">
        <f t="shared" si="100"/>
        <v>23</v>
      </c>
      <c r="E294" s="112">
        <f t="shared" si="101"/>
        <v>0</v>
      </c>
    </row>
    <row r="295" spans="1:25" ht="13.5" customHeight="1" x14ac:dyDescent="0.2">
      <c r="A295" s="122">
        <v>40957</v>
      </c>
      <c r="B295" s="54">
        <v>54794</v>
      </c>
      <c r="C295" s="53">
        <f t="shared" si="99"/>
        <v>36</v>
      </c>
      <c r="D295" s="77">
        <f t="shared" si="100"/>
        <v>35</v>
      </c>
      <c r="E295" s="112">
        <f t="shared" si="101"/>
        <v>1</v>
      </c>
    </row>
    <row r="296" spans="1:25" ht="13.5" customHeight="1" x14ac:dyDescent="0.2">
      <c r="A296" s="122">
        <v>40958</v>
      </c>
      <c r="B296" s="54">
        <v>54849</v>
      </c>
      <c r="C296" s="53">
        <f t="shared" si="99"/>
        <v>55</v>
      </c>
      <c r="D296" s="77">
        <f t="shared" si="100"/>
        <v>35</v>
      </c>
      <c r="E296" s="112">
        <f t="shared" si="101"/>
        <v>20</v>
      </c>
    </row>
    <row r="297" spans="1:25" ht="13.5" customHeight="1" x14ac:dyDescent="0.2">
      <c r="A297" s="122">
        <v>40959</v>
      </c>
      <c r="B297" s="54">
        <v>54883</v>
      </c>
      <c r="C297" s="53">
        <f t="shared" si="99"/>
        <v>34</v>
      </c>
      <c r="D297" s="77">
        <f t="shared" si="100"/>
        <v>34</v>
      </c>
      <c r="E297" s="112">
        <f t="shared" si="101"/>
        <v>0</v>
      </c>
    </row>
    <row r="298" spans="1:25" ht="13.5" customHeight="1" x14ac:dyDescent="0.2">
      <c r="A298" s="122">
        <v>40960</v>
      </c>
      <c r="B298" s="54">
        <v>54936</v>
      </c>
      <c r="C298" s="53">
        <f t="shared" si="99"/>
        <v>53</v>
      </c>
      <c r="D298" s="77">
        <f t="shared" si="100"/>
        <v>35</v>
      </c>
      <c r="E298" s="112">
        <f t="shared" si="101"/>
        <v>18</v>
      </c>
    </row>
    <row r="299" spans="1:25" ht="13.5" customHeight="1" x14ac:dyDescent="0.2">
      <c r="A299" s="122">
        <v>40961</v>
      </c>
      <c r="B299" s="54">
        <v>54996</v>
      </c>
      <c r="C299" s="53">
        <f t="shared" si="99"/>
        <v>60</v>
      </c>
      <c r="D299" s="77">
        <f t="shared" si="100"/>
        <v>35</v>
      </c>
      <c r="E299" s="112">
        <f t="shared" si="101"/>
        <v>25</v>
      </c>
    </row>
    <row r="300" spans="1:25" ht="13.5" customHeight="1" x14ac:dyDescent="0.2">
      <c r="A300" s="122">
        <v>40962</v>
      </c>
      <c r="B300" s="54">
        <v>55031</v>
      </c>
      <c r="C300" s="53">
        <f t="shared" si="99"/>
        <v>35</v>
      </c>
      <c r="D300" s="77">
        <f t="shared" si="100"/>
        <v>35</v>
      </c>
      <c r="E300" s="112">
        <f t="shared" si="101"/>
        <v>0</v>
      </c>
      <c r="F300"/>
      <c r="G300"/>
      <c r="X300"/>
      <c r="Y300"/>
    </row>
    <row r="301" spans="1:25" ht="13.5" customHeight="1" x14ac:dyDescent="0.2">
      <c r="A301" s="122">
        <v>40963</v>
      </c>
      <c r="B301" s="54">
        <v>55066</v>
      </c>
      <c r="C301" s="53">
        <f t="shared" si="99"/>
        <v>35</v>
      </c>
      <c r="D301" s="77">
        <f t="shared" si="100"/>
        <v>35</v>
      </c>
      <c r="E301" s="112">
        <f t="shared" si="101"/>
        <v>0</v>
      </c>
      <c r="F301"/>
      <c r="G301"/>
      <c r="X301"/>
      <c r="Y301"/>
    </row>
    <row r="302" spans="1:25" ht="13.5" customHeight="1" x14ac:dyDescent="0.2">
      <c r="A302" s="122">
        <v>40964</v>
      </c>
      <c r="B302" s="54">
        <v>55094</v>
      </c>
      <c r="C302" s="53">
        <f t="shared" ref="C302:C306" si="102">B302-B301</f>
        <v>28</v>
      </c>
      <c r="D302" s="77">
        <f t="shared" ref="D302:D306" si="103">IF(C302&gt;35,35,C302)</f>
        <v>28</v>
      </c>
      <c r="E302" s="112">
        <f t="shared" ref="E302:E306" si="104">IF(C302&gt;35,C302-35,0)</f>
        <v>0</v>
      </c>
      <c r="F302"/>
      <c r="G302"/>
      <c r="X302"/>
      <c r="Y302"/>
    </row>
    <row r="303" spans="1:25" ht="13.5" customHeight="1" x14ac:dyDescent="0.2">
      <c r="A303" s="122">
        <v>40965</v>
      </c>
      <c r="B303" s="54">
        <v>55106</v>
      </c>
      <c r="C303" s="53">
        <f t="shared" si="102"/>
        <v>12</v>
      </c>
      <c r="D303" s="77">
        <f t="shared" si="103"/>
        <v>12</v>
      </c>
      <c r="E303" s="112">
        <f t="shared" si="104"/>
        <v>0</v>
      </c>
      <c r="F303"/>
      <c r="G303"/>
      <c r="X303"/>
      <c r="Y303"/>
    </row>
    <row r="304" spans="1:25" ht="13.5" customHeight="1" x14ac:dyDescent="0.2">
      <c r="A304" s="122">
        <v>40966</v>
      </c>
      <c r="B304" s="54">
        <v>55150</v>
      </c>
      <c r="C304" s="53">
        <f t="shared" si="102"/>
        <v>44</v>
      </c>
      <c r="D304" s="77">
        <f t="shared" si="103"/>
        <v>35</v>
      </c>
      <c r="E304" s="112">
        <f t="shared" si="104"/>
        <v>9</v>
      </c>
      <c r="F304"/>
      <c r="G304"/>
      <c r="X304"/>
      <c r="Y304"/>
    </row>
    <row r="305" spans="1:25" ht="13.5" customHeight="1" x14ac:dyDescent="0.2">
      <c r="A305" s="122">
        <v>40967</v>
      </c>
      <c r="B305" s="54">
        <v>55201</v>
      </c>
      <c r="C305" s="53">
        <f t="shared" si="102"/>
        <v>51</v>
      </c>
      <c r="D305" s="77">
        <f t="shared" si="103"/>
        <v>35</v>
      </c>
      <c r="E305" s="112">
        <f t="shared" si="104"/>
        <v>16</v>
      </c>
      <c r="F305"/>
      <c r="G305"/>
      <c r="X305"/>
      <c r="Y305"/>
    </row>
    <row r="306" spans="1:25" ht="13.5" customHeight="1" x14ac:dyDescent="0.2">
      <c r="A306" s="122">
        <v>40968</v>
      </c>
      <c r="B306" s="54">
        <v>55260</v>
      </c>
      <c r="C306" s="53">
        <f t="shared" si="102"/>
        <v>59</v>
      </c>
      <c r="D306" s="77">
        <f t="shared" si="103"/>
        <v>35</v>
      </c>
      <c r="E306" s="112">
        <f t="shared" si="104"/>
        <v>24</v>
      </c>
      <c r="F306"/>
      <c r="G306"/>
      <c r="X306"/>
      <c r="Y306"/>
    </row>
    <row r="307" spans="1:25" ht="13.5" customHeight="1" x14ac:dyDescent="0.2">
      <c r="A307" s="122">
        <v>40969</v>
      </c>
      <c r="B307" s="54">
        <v>55337</v>
      </c>
      <c r="C307" s="53">
        <f t="shared" ref="C307:C318" si="105">B307-B306</f>
        <v>77</v>
      </c>
      <c r="D307" s="77">
        <f t="shared" ref="D307:D318" si="106">IF(C307&gt;35,35,C307)</f>
        <v>35</v>
      </c>
      <c r="E307" s="112">
        <f t="shared" ref="E307:E318" si="107">IF(C307&gt;35,C307-35,0)</f>
        <v>42</v>
      </c>
      <c r="F307"/>
      <c r="G307"/>
      <c r="X307"/>
      <c r="Y307"/>
    </row>
    <row r="308" spans="1:25" ht="13.5" customHeight="1" x14ac:dyDescent="0.2">
      <c r="A308" s="122">
        <v>40970</v>
      </c>
      <c r="B308" s="54">
        <v>55380</v>
      </c>
      <c r="C308" s="53">
        <f t="shared" si="105"/>
        <v>43</v>
      </c>
      <c r="D308" s="77">
        <f t="shared" si="106"/>
        <v>35</v>
      </c>
      <c r="E308" s="112">
        <f t="shared" si="107"/>
        <v>8</v>
      </c>
      <c r="F308"/>
      <c r="G308"/>
      <c r="X308"/>
      <c r="Y308"/>
    </row>
    <row r="309" spans="1:25" ht="13.5" customHeight="1" x14ac:dyDescent="0.2">
      <c r="A309" s="122">
        <v>40971</v>
      </c>
      <c r="B309" s="54">
        <v>55415</v>
      </c>
      <c r="C309" s="53">
        <f t="shared" si="105"/>
        <v>35</v>
      </c>
      <c r="D309" s="77">
        <f t="shared" si="106"/>
        <v>35</v>
      </c>
      <c r="E309" s="112">
        <f t="shared" si="107"/>
        <v>0</v>
      </c>
      <c r="F309"/>
      <c r="G309"/>
      <c r="X309"/>
      <c r="Y309"/>
    </row>
    <row r="310" spans="1:25" ht="13.5" customHeight="1" x14ac:dyDescent="0.2">
      <c r="A310" s="122">
        <v>40972</v>
      </c>
      <c r="B310" s="54">
        <v>55432</v>
      </c>
      <c r="C310" s="53">
        <f t="shared" si="105"/>
        <v>17</v>
      </c>
      <c r="D310" s="77">
        <f t="shared" si="106"/>
        <v>17</v>
      </c>
      <c r="E310" s="112">
        <f t="shared" si="107"/>
        <v>0</v>
      </c>
      <c r="F310"/>
      <c r="G310"/>
      <c r="X310"/>
      <c r="Y310"/>
    </row>
    <row r="311" spans="1:25" ht="13.5" customHeight="1" x14ac:dyDescent="0.2">
      <c r="A311" s="122">
        <v>40973</v>
      </c>
      <c r="B311" s="54">
        <v>55490</v>
      </c>
      <c r="C311" s="53">
        <f t="shared" si="105"/>
        <v>58</v>
      </c>
      <c r="D311" s="77">
        <f t="shared" si="106"/>
        <v>35</v>
      </c>
      <c r="E311" s="112">
        <f t="shared" si="107"/>
        <v>23</v>
      </c>
      <c r="F311"/>
      <c r="G311"/>
      <c r="X311"/>
      <c r="Y311"/>
    </row>
    <row r="312" spans="1:25" ht="13.5" customHeight="1" x14ac:dyDescent="0.2">
      <c r="A312" s="122">
        <v>40974</v>
      </c>
      <c r="B312" s="54">
        <v>55538</v>
      </c>
      <c r="C312" s="53">
        <f t="shared" si="105"/>
        <v>48</v>
      </c>
      <c r="D312" s="77">
        <f t="shared" si="106"/>
        <v>35</v>
      </c>
      <c r="E312" s="112">
        <f t="shared" si="107"/>
        <v>13</v>
      </c>
    </row>
    <row r="313" spans="1:25" ht="13.5" customHeight="1" x14ac:dyDescent="0.2">
      <c r="A313" s="122">
        <v>40975</v>
      </c>
      <c r="B313" s="54">
        <v>55588</v>
      </c>
      <c r="C313" s="53">
        <f t="shared" si="105"/>
        <v>50</v>
      </c>
      <c r="D313" s="77">
        <f t="shared" si="106"/>
        <v>35</v>
      </c>
      <c r="E313" s="112">
        <f t="shared" si="107"/>
        <v>15</v>
      </c>
    </row>
    <row r="314" spans="1:25" ht="13.5" customHeight="1" x14ac:dyDescent="0.2">
      <c r="A314" s="122">
        <v>40976</v>
      </c>
      <c r="B314" s="54">
        <v>55661</v>
      </c>
      <c r="C314" s="53">
        <f t="shared" si="105"/>
        <v>73</v>
      </c>
      <c r="D314" s="77">
        <f t="shared" si="106"/>
        <v>35</v>
      </c>
      <c r="E314" s="112">
        <f t="shared" si="107"/>
        <v>38</v>
      </c>
    </row>
    <row r="315" spans="1:25" ht="13.5" customHeight="1" x14ac:dyDescent="0.2">
      <c r="A315" s="122">
        <v>40977</v>
      </c>
      <c r="B315" s="54">
        <v>55694</v>
      </c>
      <c r="C315" s="53">
        <f t="shared" si="105"/>
        <v>33</v>
      </c>
      <c r="D315" s="77">
        <f t="shared" si="106"/>
        <v>33</v>
      </c>
      <c r="E315" s="112">
        <f t="shared" si="107"/>
        <v>0</v>
      </c>
    </row>
    <row r="316" spans="1:25" ht="13.5" customHeight="1" x14ac:dyDescent="0.2">
      <c r="A316" s="122">
        <v>40978</v>
      </c>
      <c r="B316" s="54">
        <v>55717</v>
      </c>
      <c r="C316" s="53">
        <f t="shared" si="105"/>
        <v>23</v>
      </c>
      <c r="D316" s="77">
        <f t="shared" si="106"/>
        <v>23</v>
      </c>
      <c r="E316" s="112">
        <f t="shared" si="107"/>
        <v>0</v>
      </c>
    </row>
    <row r="317" spans="1:25" ht="13.5" customHeight="1" x14ac:dyDescent="0.2">
      <c r="A317" s="122">
        <v>40979</v>
      </c>
      <c r="B317" s="54">
        <v>55829</v>
      </c>
      <c r="C317" s="53">
        <f t="shared" si="105"/>
        <v>112</v>
      </c>
      <c r="D317" s="77">
        <f t="shared" si="106"/>
        <v>35</v>
      </c>
      <c r="E317" s="112">
        <f t="shared" si="107"/>
        <v>77</v>
      </c>
    </row>
    <row r="318" spans="1:25" ht="13.5" customHeight="1" x14ac:dyDescent="0.2">
      <c r="A318" s="122">
        <v>40980</v>
      </c>
      <c r="B318" s="54">
        <v>55835</v>
      </c>
      <c r="C318" s="53">
        <f t="shared" si="105"/>
        <v>6</v>
      </c>
      <c r="D318" s="77">
        <f t="shared" si="106"/>
        <v>6</v>
      </c>
      <c r="E318" s="112">
        <f t="shared" si="107"/>
        <v>0</v>
      </c>
    </row>
    <row r="319" spans="1:25" ht="13.5" customHeight="1" x14ac:dyDescent="0.2">
      <c r="A319" s="55"/>
      <c r="B319" s="54"/>
      <c r="C319" s="53"/>
    </row>
    <row r="320" spans="1:25" ht="13.5" customHeight="1" x14ac:dyDescent="0.2">
      <c r="A320" s="55"/>
      <c r="B320" s="54"/>
      <c r="C320" s="53"/>
    </row>
    <row r="321" spans="1:3" ht="13.5" customHeight="1" x14ac:dyDescent="0.2">
      <c r="A321" s="55"/>
      <c r="B321" s="54"/>
      <c r="C321" s="53"/>
    </row>
    <row r="322" spans="1:3" ht="13.5" customHeight="1" x14ac:dyDescent="0.2">
      <c r="A322" s="55"/>
      <c r="B322" s="54"/>
      <c r="C322" s="53"/>
    </row>
    <row r="323" spans="1:3" ht="13.5" customHeight="1" x14ac:dyDescent="0.2">
      <c r="A323" s="55"/>
      <c r="B323" s="54"/>
      <c r="C323" s="53"/>
    </row>
    <row r="324" spans="1:3" ht="13.5" customHeight="1" x14ac:dyDescent="0.2">
      <c r="A324" s="55"/>
      <c r="B324" s="54"/>
      <c r="C324" s="53"/>
    </row>
    <row r="325" spans="1:3" ht="13.5" customHeight="1" x14ac:dyDescent="0.2">
      <c r="A325" s="55"/>
      <c r="B325" s="54"/>
      <c r="C325" s="53"/>
    </row>
    <row r="326" spans="1:3" ht="13.5" customHeight="1" x14ac:dyDescent="0.2">
      <c r="A326" s="55"/>
      <c r="B326" s="54"/>
      <c r="C326" s="53"/>
    </row>
    <row r="327" spans="1:3" ht="13.5" customHeight="1" x14ac:dyDescent="0.2">
      <c r="A327" s="55"/>
      <c r="B327" s="54"/>
      <c r="C327" s="53"/>
    </row>
    <row r="328" spans="1:3" ht="13.5" customHeight="1" x14ac:dyDescent="0.2">
      <c r="A328" s="55"/>
      <c r="B328" s="54"/>
      <c r="C328" s="53"/>
    </row>
    <row r="329" spans="1:3" ht="13.5" customHeight="1" x14ac:dyDescent="0.2">
      <c r="A329" s="55"/>
      <c r="B329" s="54"/>
      <c r="C329" s="53"/>
    </row>
    <row r="330" spans="1:3" ht="13.5" customHeight="1" x14ac:dyDescent="0.2">
      <c r="A330" s="55"/>
      <c r="B330" s="54"/>
      <c r="C330" s="53"/>
    </row>
    <row r="331" spans="1:3" ht="13.5" customHeight="1" x14ac:dyDescent="0.2">
      <c r="A331" s="55"/>
      <c r="B331" s="54"/>
      <c r="C331" s="53"/>
    </row>
    <row r="332" spans="1:3" ht="13.5" customHeight="1" x14ac:dyDescent="0.2">
      <c r="A332" s="55"/>
      <c r="B332" s="54"/>
      <c r="C332" s="53"/>
    </row>
    <row r="333" spans="1:3" ht="13.5" customHeight="1" x14ac:dyDescent="0.2">
      <c r="A333" s="55"/>
      <c r="B333" s="54"/>
      <c r="C333" s="53"/>
    </row>
    <row r="334" spans="1:3" ht="13.5" customHeight="1" x14ac:dyDescent="0.2">
      <c r="A334" s="55"/>
      <c r="B334" s="54"/>
      <c r="C334" s="53"/>
    </row>
    <row r="335" spans="1:3" ht="13.5" customHeight="1" x14ac:dyDescent="0.2">
      <c r="A335" s="55"/>
      <c r="B335" s="54"/>
      <c r="C335" s="53"/>
    </row>
    <row r="336" spans="1:3" ht="13.5" customHeight="1" x14ac:dyDescent="0.2">
      <c r="A336" s="55"/>
      <c r="B336" s="54"/>
      <c r="C336" s="53"/>
    </row>
    <row r="337" spans="1:3" ht="13.5" customHeight="1" x14ac:dyDescent="0.2">
      <c r="A337" s="55"/>
      <c r="B337" s="54"/>
      <c r="C337" s="53"/>
    </row>
    <row r="338" spans="1:3" ht="13.5" customHeight="1" x14ac:dyDescent="0.2">
      <c r="A338" s="55"/>
      <c r="B338" s="54"/>
      <c r="C338" s="53"/>
    </row>
    <row r="339" spans="1:3" ht="13.5" customHeight="1" x14ac:dyDescent="0.2">
      <c r="A339" s="55"/>
      <c r="B339" s="54"/>
      <c r="C339" s="53"/>
    </row>
    <row r="340" spans="1:3" ht="13.5" customHeight="1" x14ac:dyDescent="0.2">
      <c r="A340" s="55"/>
      <c r="B340" s="54"/>
      <c r="C340" s="53"/>
    </row>
    <row r="341" spans="1:3" ht="13.5" customHeight="1" x14ac:dyDescent="0.2">
      <c r="A341" s="55"/>
      <c r="B341" s="54"/>
      <c r="C341" s="53"/>
    </row>
    <row r="342" spans="1:3" ht="13.5" customHeight="1" x14ac:dyDescent="0.2">
      <c r="A342" s="55"/>
      <c r="B342" s="54"/>
      <c r="C342" s="53"/>
    </row>
    <row r="343" spans="1:3" ht="13.5" customHeight="1" x14ac:dyDescent="0.2">
      <c r="A343" s="55"/>
      <c r="B343" s="54"/>
      <c r="C343" s="53"/>
    </row>
    <row r="344" spans="1:3" ht="13.5" customHeight="1" x14ac:dyDescent="0.2">
      <c r="A344" s="55"/>
      <c r="B344" s="54"/>
      <c r="C344" s="53"/>
    </row>
    <row r="345" spans="1:3" ht="13.5" customHeight="1" x14ac:dyDescent="0.2">
      <c r="A345" s="55"/>
      <c r="B345" s="54"/>
      <c r="C345" s="53"/>
    </row>
    <row r="346" spans="1:3" ht="13.5" customHeight="1" x14ac:dyDescent="0.2">
      <c r="A346" s="55"/>
      <c r="B346" s="54"/>
      <c r="C346" s="53"/>
    </row>
    <row r="347" spans="1:3" ht="13.5" customHeight="1" x14ac:dyDescent="0.2">
      <c r="A347" s="55"/>
      <c r="B347" s="54"/>
      <c r="C347" s="53"/>
    </row>
    <row r="348" spans="1:3" ht="13.5" customHeight="1" x14ac:dyDescent="0.2">
      <c r="A348" s="55"/>
      <c r="B348" s="54"/>
      <c r="C348" s="53"/>
    </row>
    <row r="349" spans="1:3" ht="13.5" customHeight="1" x14ac:dyDescent="0.2">
      <c r="A349" s="55"/>
      <c r="B349" s="54"/>
      <c r="C349" s="53"/>
    </row>
    <row r="350" spans="1:3" ht="13.5" customHeight="1" x14ac:dyDescent="0.2">
      <c r="A350" s="55"/>
      <c r="B350" s="54"/>
      <c r="C350" s="53"/>
    </row>
    <row r="351" spans="1:3" ht="13.5" customHeight="1" x14ac:dyDescent="0.2">
      <c r="A351" s="55"/>
      <c r="B351" s="54"/>
      <c r="C351" s="53"/>
    </row>
    <row r="352" spans="1:3" ht="13.5" customHeight="1" x14ac:dyDescent="0.2">
      <c r="A352" s="55"/>
      <c r="B352" s="54"/>
      <c r="C352" s="53"/>
    </row>
    <row r="353" spans="1:28" ht="13.5" customHeight="1" x14ac:dyDescent="0.2">
      <c r="A353" s="55"/>
      <c r="B353" s="54"/>
      <c r="C353" s="53"/>
    </row>
    <row r="354" spans="1:28" ht="13.5" customHeight="1" x14ac:dyDescent="0.2">
      <c r="A354" s="55"/>
      <c r="B354" s="54"/>
      <c r="C354" s="53"/>
    </row>
    <row r="355" spans="1:28" ht="13.5" customHeight="1" x14ac:dyDescent="0.2">
      <c r="A355" s="55"/>
      <c r="B355" s="54"/>
      <c r="C355" s="53"/>
    </row>
    <row r="356" spans="1:28" ht="13.5" customHeight="1" x14ac:dyDescent="0.2">
      <c r="A356" s="55"/>
      <c r="B356" s="54"/>
      <c r="C356" s="53"/>
    </row>
    <row r="357" spans="1:28" ht="13.5" customHeight="1" x14ac:dyDescent="0.2">
      <c r="A357" s="55"/>
      <c r="B357" s="54"/>
      <c r="C357" s="53"/>
    </row>
    <row r="358" spans="1:28" ht="13.5" customHeight="1" x14ac:dyDescent="0.2">
      <c r="A358" s="55"/>
      <c r="B358" s="54"/>
      <c r="C358" s="53"/>
    </row>
    <row r="359" spans="1:28" ht="13.5" customHeight="1" x14ac:dyDescent="0.2">
      <c r="A359" s="55"/>
      <c r="B359" s="54"/>
      <c r="C359" s="53"/>
    </row>
    <row r="360" spans="1:28" ht="13.5" customHeight="1" x14ac:dyDescent="0.2">
      <c r="A360" s="55"/>
      <c r="B360" s="54"/>
      <c r="C360" s="53"/>
    </row>
    <row r="361" spans="1:28" ht="13.5" customHeight="1" x14ac:dyDescent="0.2">
      <c r="A361" s="55"/>
      <c r="B361" s="54"/>
      <c r="C361" s="53"/>
    </row>
    <row r="362" spans="1:28" ht="13.5" customHeight="1" x14ac:dyDescent="0.2">
      <c r="A362" s="55"/>
      <c r="B362" s="54"/>
      <c r="C362" s="53"/>
    </row>
    <row r="363" spans="1:28" ht="13.5" customHeight="1" x14ac:dyDescent="0.2">
      <c r="A363" s="55"/>
      <c r="B363" s="54"/>
      <c r="C363" s="53"/>
    </row>
    <row r="364" spans="1:28" ht="13.5" customHeight="1" x14ac:dyDescent="0.2">
      <c r="A364" s="55"/>
      <c r="B364" s="54"/>
      <c r="C364" s="53"/>
    </row>
    <row r="365" spans="1:28" ht="13.5" customHeight="1" x14ac:dyDescent="0.2">
      <c r="A365" s="55"/>
      <c r="B365" s="54"/>
      <c r="C365" s="53"/>
    </row>
    <row r="366" spans="1:28" ht="13.5" customHeight="1" thickBot="1" x14ac:dyDescent="0.25">
      <c r="A366" s="55"/>
      <c r="B366" s="54"/>
      <c r="C366" s="118"/>
      <c r="D366" s="107"/>
      <c r="E366" s="113"/>
    </row>
    <row r="367" spans="1:28" ht="24" customHeight="1" thickTop="1" x14ac:dyDescent="0.2">
      <c r="C367" s="87"/>
      <c r="D367" s="78"/>
      <c r="E367" s="114"/>
    </row>
    <row r="368" spans="1:28" ht="13.5" customHeight="1" x14ac:dyDescent="0.2">
      <c r="X368" s="97"/>
      <c r="Y368" s="97"/>
      <c r="Z368" s="88"/>
      <c r="AA368" s="88"/>
      <c r="AB368" s="88"/>
    </row>
    <row r="369" spans="4:28" ht="13.5" customHeight="1" x14ac:dyDescent="0.2">
      <c r="F369" s="91"/>
      <c r="G369" s="92"/>
      <c r="X369" s="97"/>
      <c r="Y369" s="97"/>
      <c r="Z369" s="88"/>
      <c r="AA369" s="88"/>
      <c r="AB369" s="88"/>
    </row>
    <row r="370" spans="4:28" ht="13.5" customHeight="1" x14ac:dyDescent="0.2">
      <c r="D370" s="108"/>
      <c r="E370" s="115"/>
      <c r="F370" s="93"/>
      <c r="G370" s="94"/>
      <c r="X370" s="98"/>
      <c r="Y370" s="99"/>
      <c r="Z370" s="100"/>
      <c r="AA370" s="101"/>
      <c r="AB370" s="88"/>
    </row>
    <row r="371" spans="4:28" ht="13.5" customHeight="1" x14ac:dyDescent="0.2">
      <c r="D371" s="109"/>
      <c r="E371" s="116"/>
      <c r="F371" s="95"/>
      <c r="G371" s="96"/>
      <c r="X371" s="102"/>
      <c r="Y371" s="103"/>
      <c r="Z371" s="104"/>
      <c r="AA371" s="101"/>
      <c r="AB371" s="88"/>
    </row>
    <row r="372" spans="4:28" ht="13.5" customHeight="1" x14ac:dyDescent="0.2">
      <c r="D372" s="109"/>
      <c r="E372" s="116"/>
      <c r="X372" s="102"/>
      <c r="Y372" s="103"/>
      <c r="Z372" s="88"/>
      <c r="AA372" s="88"/>
      <c r="AB372" s="88"/>
    </row>
    <row r="373" spans="4:28" ht="13.5" customHeight="1" x14ac:dyDescent="0.2">
      <c r="D373" s="109"/>
      <c r="E373" s="116"/>
      <c r="X373" s="102"/>
      <c r="Y373" s="103"/>
      <c r="Z373" s="88"/>
      <c r="AA373" s="88"/>
      <c r="AB373" s="88"/>
    </row>
    <row r="374" spans="4:28" ht="13.5" customHeight="1" x14ac:dyDescent="0.2">
      <c r="D374" s="109"/>
      <c r="E374" s="116"/>
      <c r="X374" s="102"/>
      <c r="Y374" s="103"/>
      <c r="Z374" s="88"/>
      <c r="AA374" s="88"/>
      <c r="AB374" s="88"/>
    </row>
    <row r="375" spans="4:28" ht="13.5" customHeight="1" x14ac:dyDescent="0.2">
      <c r="D375" s="109"/>
      <c r="E375" s="116"/>
      <c r="X375" s="102"/>
      <c r="Y375" s="103"/>
      <c r="Z375" s="88"/>
      <c r="AA375" s="88"/>
      <c r="AB375" s="88"/>
    </row>
    <row r="376" spans="4:28" ht="13.5" customHeight="1" x14ac:dyDescent="0.2">
      <c r="D376" s="110"/>
      <c r="E376" s="117"/>
      <c r="X376" s="57"/>
      <c r="Y376" s="56"/>
      <c r="Z376" s="88"/>
      <c r="AA376" s="88"/>
      <c r="AB376" s="88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3</vt:lpstr>
      <vt:lpstr>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John's Stuff - Toyota Prius Personal Data</dc:title>
  <dc:creator>john1701a</dc:creator>
  <cp:lastModifiedBy>john1701a</cp:lastModifiedBy>
  <cp:lastPrinted>2001-04-02T01:31:03Z</cp:lastPrinted>
  <dcterms:created xsi:type="dcterms:W3CDTF">2000-11-08T03:39:42Z</dcterms:created>
  <dcterms:modified xsi:type="dcterms:W3CDTF">2012-03-19T12:05:48Z</dcterms:modified>
</cp:coreProperties>
</file>